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lamlap/classes/510/2019/510a/ClassSS/"/>
    </mc:Choice>
  </mc:AlternateContent>
  <xr:revisionPtr revIDLastSave="0" documentId="8_{E8759332-904F-4447-BDE0-00710DC54E3B}" xr6:coauthVersionLast="45" xr6:coauthVersionMax="45" xr10:uidLastSave="{00000000-0000-0000-0000-000000000000}"/>
  <bookViews>
    <workbookView xWindow="0" yWindow="460" windowWidth="26200" windowHeight="17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7" i="1" l="1"/>
  <c r="G37" i="1"/>
  <c r="H35" i="1"/>
  <c r="G34" i="1"/>
  <c r="H33" i="1"/>
  <c r="G33" i="1"/>
  <c r="E37" i="1"/>
  <c r="E35" i="1"/>
  <c r="E34" i="1"/>
  <c r="E33" i="1"/>
  <c r="J28" i="1"/>
  <c r="F28" i="1"/>
  <c r="E25" i="1"/>
  <c r="B21" i="1"/>
  <c r="E22" i="1" s="1"/>
  <c r="B24" i="1"/>
  <c r="D13" i="1" l="1"/>
  <c r="C13" i="1"/>
  <c r="D12" i="1"/>
  <c r="D14" i="1" s="1"/>
  <c r="C12" i="1"/>
  <c r="C14" i="1" s="1"/>
  <c r="B15" i="1" s="1"/>
</calcChain>
</file>

<file path=xl/sharedStrings.xml><?xml version="1.0" encoding="utf-8"?>
<sst xmlns="http://schemas.openxmlformats.org/spreadsheetml/2006/main" count="33" uniqueCount="31">
  <si>
    <t>In-class arbitrage example:</t>
  </si>
  <si>
    <t>Today Nov 15, 2020</t>
  </si>
  <si>
    <t>We see the Nov 15 2021 9% Bond selling for:</t>
  </si>
  <si>
    <t>Bid</t>
  </si>
  <si>
    <t>Ask</t>
  </si>
  <si>
    <t>STRIPS:</t>
  </si>
  <si>
    <t>May 15 2021</t>
  </si>
  <si>
    <t>Nov 15 2021</t>
  </si>
  <si>
    <t>CF:</t>
  </si>
  <si>
    <t>df:</t>
  </si>
  <si>
    <t>PV:</t>
  </si>
  <si>
    <t>Should be selling for:</t>
  </si>
  <si>
    <t>We can buy or sell  a synthetic 9% bond using the STRIPS</t>
  </si>
  <si>
    <t xml:space="preserve">  I use the mid-point of the spreads to construct the discount factors to assess the bond's value in the context of the 2 STRIPS.</t>
  </si>
  <si>
    <t>It appears that this bond is trading cheap. We should be able to make arbitrage by buying it and short selling it synthetically.</t>
  </si>
  <si>
    <t>To replicate all future cash flows of 100 par value of the bond I want to sell:</t>
  </si>
  <si>
    <t xml:space="preserve"> par value of the May 15, 2021 STRIPS.</t>
  </si>
  <si>
    <t>I can sell this for:</t>
  </si>
  <si>
    <t>So the replicating portfolio for the bond contains these 2 par valued STRIPS.</t>
  </si>
  <si>
    <t>We can sell the replicating portfolio in the market for:</t>
  </si>
  <si>
    <t xml:space="preserve">  and we can buy the bond for:</t>
  </si>
  <si>
    <t>Now we show the cash flows on all dates from our arbitrage trade:</t>
  </si>
  <si>
    <t>Today (Nov 15, 2020)</t>
  </si>
  <si>
    <t>Buy the Bond</t>
  </si>
  <si>
    <t>Short the May 21 STRIPS</t>
  </si>
  <si>
    <t>Short the Nov 21 STRIPS</t>
  </si>
  <si>
    <t>Trade / Position</t>
  </si>
  <si>
    <t>Total Cash Flow:</t>
  </si>
  <si>
    <t>May 15 '21</t>
  </si>
  <si>
    <t>Exercise:</t>
  </si>
  <si>
    <t>Suppose that the dealers' STRIPS quotes are the same as above, but the bond is quoted at 105 bid -- 105.03 ask.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</si>
</sst>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topLeftCell="A22" zoomScale="192" zoomScaleNormal="192" workbookViewId="0">
      <selection activeCell="B41" sqref="B41"/>
    </sheetView>
  </sheetViews>
  <sheetFormatPr baseColWidth="10" defaultColWidth="8.83203125" defaultRowHeight="15" x14ac:dyDescent="0.2"/>
  <sheetData>
    <row r="1" spans="1:7" x14ac:dyDescent="0.2">
      <c r="A1" t="s">
        <v>0</v>
      </c>
    </row>
    <row r="2" spans="1:7" x14ac:dyDescent="0.2">
      <c r="A2" t="s">
        <v>1</v>
      </c>
      <c r="F2" t="s">
        <v>3</v>
      </c>
      <c r="G2" t="s">
        <v>4</v>
      </c>
    </row>
    <row r="3" spans="1:7" x14ac:dyDescent="0.2">
      <c r="B3" t="s">
        <v>5</v>
      </c>
    </row>
    <row r="4" spans="1:7" x14ac:dyDescent="0.2">
      <c r="C4" t="s">
        <v>6</v>
      </c>
      <c r="F4">
        <v>97.85</v>
      </c>
      <c r="G4">
        <v>97.87</v>
      </c>
    </row>
    <row r="5" spans="1:7" x14ac:dyDescent="0.2">
      <c r="C5" t="s">
        <v>7</v>
      </c>
      <c r="F5">
        <v>95.75</v>
      </c>
      <c r="G5">
        <v>95.77</v>
      </c>
    </row>
    <row r="7" spans="1:7" x14ac:dyDescent="0.2">
      <c r="A7" t="s">
        <v>2</v>
      </c>
      <c r="F7">
        <v>104</v>
      </c>
      <c r="G7">
        <v>104.02</v>
      </c>
    </row>
    <row r="8" spans="1:7" x14ac:dyDescent="0.2">
      <c r="A8">
        <v>0.09</v>
      </c>
    </row>
    <row r="11" spans="1:7" x14ac:dyDescent="0.2">
      <c r="A11" t="s">
        <v>11</v>
      </c>
    </row>
    <row r="12" spans="1:7" x14ac:dyDescent="0.2">
      <c r="B12" t="s">
        <v>8</v>
      </c>
      <c r="C12">
        <f>50*A8</f>
        <v>4.5</v>
      </c>
      <c r="D12">
        <f>100*(1+A8/2)</f>
        <v>104.5</v>
      </c>
    </row>
    <row r="13" spans="1:7" x14ac:dyDescent="0.2">
      <c r="B13" t="s">
        <v>9</v>
      </c>
      <c r="C13">
        <f>(F4+G4)/2/100</f>
        <v>0.97860000000000003</v>
      </c>
      <c r="D13">
        <f>(F5+G5)/2/100</f>
        <v>0.9575999999999999</v>
      </c>
      <c r="E13" t="s">
        <v>13</v>
      </c>
    </row>
    <row r="14" spans="1:7" x14ac:dyDescent="0.2">
      <c r="B14" t="s">
        <v>10</v>
      </c>
      <c r="C14">
        <f>C12*C13</f>
        <v>4.4036999999999997</v>
      </c>
      <c r="D14">
        <f>D12*D13</f>
        <v>100.0692</v>
      </c>
    </row>
    <row r="15" spans="1:7" x14ac:dyDescent="0.2">
      <c r="B15">
        <f>C14+D14</f>
        <v>104.4729</v>
      </c>
      <c r="E15" t="s">
        <v>14</v>
      </c>
    </row>
    <row r="18" spans="1:10" x14ac:dyDescent="0.2">
      <c r="A18" t="s">
        <v>12</v>
      </c>
    </row>
    <row r="20" spans="1:10" x14ac:dyDescent="0.2">
      <c r="A20" t="s">
        <v>15</v>
      </c>
    </row>
    <row r="21" spans="1:10" x14ac:dyDescent="0.2">
      <c r="B21">
        <f>C12</f>
        <v>4.5</v>
      </c>
      <c r="C21" t="s">
        <v>16</v>
      </c>
    </row>
    <row r="22" spans="1:10" x14ac:dyDescent="0.2">
      <c r="C22" t="s">
        <v>17</v>
      </c>
      <c r="E22">
        <f>B21*F4/100</f>
        <v>4.4032499999999999</v>
      </c>
    </row>
    <row r="24" spans="1:10" x14ac:dyDescent="0.2">
      <c r="B24">
        <f>D12</f>
        <v>104.5</v>
      </c>
      <c r="C24" t="s">
        <v>16</v>
      </c>
    </row>
    <row r="25" spans="1:10" x14ac:dyDescent="0.2">
      <c r="C25" t="s">
        <v>17</v>
      </c>
      <c r="E25">
        <f>B24*F5/100</f>
        <v>100.05875</v>
      </c>
    </row>
    <row r="27" spans="1:10" x14ac:dyDescent="0.2">
      <c r="A27" t="s">
        <v>18</v>
      </c>
    </row>
    <row r="28" spans="1:10" x14ac:dyDescent="0.2">
      <c r="A28" t="s">
        <v>19</v>
      </c>
      <c r="F28">
        <f>E22+E25</f>
        <v>104.462</v>
      </c>
      <c r="G28" t="s">
        <v>20</v>
      </c>
      <c r="J28">
        <f>G7</f>
        <v>104.02</v>
      </c>
    </row>
    <row r="31" spans="1:10" x14ac:dyDescent="0.2">
      <c r="A31" t="s">
        <v>21</v>
      </c>
    </row>
    <row r="32" spans="1:10" x14ac:dyDescent="0.2">
      <c r="B32" t="s">
        <v>26</v>
      </c>
      <c r="E32" t="s">
        <v>22</v>
      </c>
      <c r="G32" t="s">
        <v>28</v>
      </c>
    </row>
    <row r="33" spans="1:8" x14ac:dyDescent="0.2">
      <c r="B33" t="s">
        <v>23</v>
      </c>
      <c r="E33">
        <f>-J28</f>
        <v>-104.02</v>
      </c>
      <c r="G33">
        <f>C12</f>
        <v>4.5</v>
      </c>
      <c r="H33">
        <f>D12</f>
        <v>104.5</v>
      </c>
    </row>
    <row r="34" spans="1:8" x14ac:dyDescent="0.2">
      <c r="B34" t="s">
        <v>24</v>
      </c>
      <c r="E34">
        <f>E22</f>
        <v>4.4032499999999999</v>
      </c>
      <c r="G34">
        <f>-B21</f>
        <v>-4.5</v>
      </c>
    </row>
    <row r="35" spans="1:8" x14ac:dyDescent="0.2">
      <c r="B35" t="s">
        <v>25</v>
      </c>
      <c r="E35">
        <f>E25</f>
        <v>100.05875</v>
      </c>
      <c r="H35">
        <f>-B24</f>
        <v>-104.5</v>
      </c>
    </row>
    <row r="37" spans="1:8" x14ac:dyDescent="0.2">
      <c r="B37" t="s">
        <v>27</v>
      </c>
      <c r="E37">
        <f>E33+E34+E35</f>
        <v>0.44200000000000728</v>
      </c>
      <c r="G37">
        <f>G33+G34</f>
        <v>0</v>
      </c>
      <c r="H37">
        <f>H33+H35</f>
        <v>0</v>
      </c>
    </row>
    <row r="39" spans="1:8" x14ac:dyDescent="0.2">
      <c r="A39" t="s">
        <v>29</v>
      </c>
    </row>
    <row r="40" spans="1:8" x14ac:dyDescent="0.2">
      <c r="B40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Microsoft Office User</cp:lastModifiedBy>
  <dcterms:created xsi:type="dcterms:W3CDTF">2019-11-12T15:36:17Z</dcterms:created>
  <dcterms:modified xsi:type="dcterms:W3CDTF">2019-11-12T17:35:14Z</dcterms:modified>
</cp:coreProperties>
</file>