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260" yWindow="40" windowWidth="28720" windowHeight="16580"/>
  </bookViews>
  <sheets>
    <sheet name="Sarah" sheetId="1" r:id="rId1"/>
    <sheet name="Qs" sheetId="2" r:id="rId2"/>
  </sheets>
  <calcPr calcId="130404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104" i="2"/>
  <c r="N103"/>
  <c r="L102"/>
  <c r="D102"/>
  <c r="L100"/>
  <c r="I100"/>
  <c r="F100"/>
  <c r="E100"/>
  <c r="D100"/>
  <c r="C100"/>
  <c r="L99"/>
  <c r="I99"/>
  <c r="F99"/>
  <c r="E99"/>
  <c r="D99"/>
  <c r="C99"/>
  <c r="L98"/>
  <c r="I98"/>
  <c r="F98"/>
  <c r="E98"/>
  <c r="D98"/>
  <c r="C98"/>
  <c r="L97"/>
  <c r="I97"/>
  <c r="F97"/>
  <c r="E97"/>
  <c r="D97"/>
  <c r="C97"/>
  <c r="L96"/>
  <c r="I96"/>
  <c r="F96"/>
  <c r="E96"/>
  <c r="D96"/>
  <c r="C96"/>
  <c r="L95"/>
  <c r="I95"/>
  <c r="F95"/>
  <c r="E95"/>
  <c r="D95"/>
  <c r="C95"/>
  <c r="L94"/>
  <c r="I94"/>
  <c r="F94"/>
  <c r="E94"/>
  <c r="D94"/>
  <c r="C94"/>
  <c r="L93"/>
  <c r="I93"/>
  <c r="F93"/>
  <c r="E93"/>
  <c r="D93"/>
  <c r="C93"/>
  <c r="L92"/>
  <c r="I92"/>
  <c r="F92"/>
  <c r="E92"/>
  <c r="D92"/>
  <c r="C92"/>
  <c r="L91"/>
  <c r="I91"/>
  <c r="F91"/>
  <c r="E91"/>
  <c r="D91"/>
  <c r="C91"/>
  <c r="L90"/>
  <c r="I90"/>
  <c r="F90"/>
  <c r="E90"/>
  <c r="D90"/>
  <c r="C90"/>
  <c r="L89"/>
  <c r="I89"/>
  <c r="F89"/>
  <c r="E89"/>
  <c r="D89"/>
  <c r="C89"/>
  <c r="L88"/>
  <c r="I88"/>
  <c r="F88"/>
  <c r="E88"/>
  <c r="D88"/>
  <c r="C88"/>
  <c r="L87"/>
  <c r="I87"/>
  <c r="F87"/>
  <c r="E87"/>
  <c r="D87"/>
  <c r="C87"/>
  <c r="L86"/>
  <c r="I86"/>
  <c r="F86"/>
  <c r="E86"/>
  <c r="D86"/>
  <c r="C86"/>
  <c r="L85"/>
  <c r="I85"/>
  <c r="F85"/>
  <c r="E85"/>
  <c r="D85"/>
  <c r="C85"/>
  <c r="L84"/>
  <c r="I84"/>
  <c r="F84"/>
  <c r="E84"/>
  <c r="D84"/>
  <c r="C84"/>
  <c r="L83"/>
  <c r="I83"/>
  <c r="F83"/>
  <c r="E83"/>
  <c r="D83"/>
  <c r="C83"/>
  <c r="L82"/>
  <c r="I82"/>
  <c r="F82"/>
  <c r="E82"/>
  <c r="D82"/>
  <c r="C82"/>
  <c r="L81"/>
  <c r="I81"/>
  <c r="F81"/>
  <c r="E81"/>
  <c r="D81"/>
  <c r="C81"/>
  <c r="L80"/>
  <c r="I80"/>
  <c r="F80"/>
  <c r="E80"/>
  <c r="D80"/>
  <c r="C80"/>
  <c r="L79"/>
  <c r="I79"/>
  <c r="F79"/>
  <c r="E79"/>
  <c r="D79"/>
  <c r="C79"/>
  <c r="L78"/>
  <c r="I78"/>
  <c r="F78"/>
  <c r="E78"/>
  <c r="D78"/>
  <c r="C78"/>
  <c r="L77"/>
  <c r="I77"/>
  <c r="F77"/>
  <c r="E77"/>
  <c r="D77"/>
  <c r="C77"/>
  <c r="L76"/>
  <c r="I76"/>
  <c r="F76"/>
  <c r="E76"/>
  <c r="D76"/>
  <c r="C76"/>
  <c r="L75"/>
  <c r="I75"/>
  <c r="F75"/>
  <c r="E75"/>
  <c r="D75"/>
  <c r="C75"/>
  <c r="L74"/>
  <c r="I74"/>
  <c r="F74"/>
  <c r="E74"/>
  <c r="D74"/>
  <c r="C74"/>
  <c r="L73"/>
  <c r="I73"/>
  <c r="F73"/>
  <c r="E73"/>
  <c r="D73"/>
  <c r="C73"/>
  <c r="L72"/>
  <c r="I72"/>
  <c r="F72"/>
  <c r="E72"/>
  <c r="D72"/>
  <c r="C72"/>
  <c r="L71"/>
  <c r="I71"/>
  <c r="F71"/>
  <c r="E71"/>
  <c r="D71"/>
  <c r="C71"/>
  <c r="L70"/>
  <c r="I70"/>
  <c r="F70"/>
  <c r="E70"/>
  <c r="D70"/>
  <c r="C70"/>
  <c r="L69"/>
  <c r="I69"/>
  <c r="F69"/>
  <c r="E69"/>
  <c r="D69"/>
  <c r="C69"/>
  <c r="L68"/>
  <c r="I68"/>
  <c r="F68"/>
  <c r="E68"/>
  <c r="D68"/>
  <c r="C68"/>
  <c r="L67"/>
  <c r="I67"/>
  <c r="F67"/>
  <c r="E67"/>
  <c r="D67"/>
  <c r="C67"/>
  <c r="L66"/>
  <c r="I66"/>
  <c r="F66"/>
  <c r="E66"/>
  <c r="D66"/>
  <c r="C66"/>
  <c r="L65"/>
  <c r="I65"/>
  <c r="F65"/>
  <c r="E65"/>
  <c r="D65"/>
  <c r="C65"/>
  <c r="L64"/>
  <c r="I64"/>
  <c r="F64"/>
  <c r="E64"/>
  <c r="D64"/>
  <c r="C64"/>
  <c r="L63"/>
  <c r="I63"/>
  <c r="F63"/>
  <c r="E63"/>
  <c r="D63"/>
  <c r="C63"/>
  <c r="L62"/>
  <c r="I62"/>
  <c r="F62"/>
  <c r="E62"/>
  <c r="D62"/>
  <c r="C62"/>
  <c r="L61"/>
  <c r="I61"/>
  <c r="F61"/>
  <c r="E61"/>
  <c r="D61"/>
  <c r="C61"/>
  <c r="L60"/>
  <c r="I60"/>
  <c r="F60"/>
  <c r="E60"/>
  <c r="D60"/>
  <c r="C60"/>
  <c r="L59"/>
  <c r="I59"/>
  <c r="F59"/>
  <c r="E59"/>
  <c r="D59"/>
  <c r="C59"/>
  <c r="L58"/>
  <c r="I58"/>
  <c r="F58"/>
  <c r="E58"/>
  <c r="D58"/>
  <c r="C58"/>
  <c r="L57"/>
  <c r="I57"/>
  <c r="F57"/>
  <c r="E57"/>
  <c r="D57"/>
  <c r="C57"/>
  <c r="L56"/>
  <c r="I56"/>
  <c r="F56"/>
  <c r="E56"/>
  <c r="D56"/>
  <c r="C56"/>
  <c r="L55"/>
  <c r="I55"/>
  <c r="F55"/>
  <c r="E55"/>
  <c r="D55"/>
  <c r="C55"/>
  <c r="L54"/>
  <c r="I54"/>
  <c r="F54"/>
  <c r="E54"/>
  <c r="D54"/>
  <c r="C54"/>
  <c r="L53"/>
  <c r="I53"/>
  <c r="F53"/>
  <c r="E53"/>
  <c r="D53"/>
  <c r="C53"/>
  <c r="L52"/>
  <c r="I52"/>
  <c r="F52"/>
  <c r="E52"/>
  <c r="D52"/>
  <c r="C52"/>
  <c r="L51"/>
  <c r="I51"/>
  <c r="F51"/>
  <c r="E51"/>
  <c r="D51"/>
  <c r="C51"/>
  <c r="L50"/>
  <c r="I50"/>
  <c r="F50"/>
  <c r="E50"/>
  <c r="D50"/>
  <c r="C50"/>
  <c r="L49"/>
  <c r="I49"/>
  <c r="F49"/>
  <c r="E49"/>
  <c r="D49"/>
  <c r="C49"/>
  <c r="L48"/>
  <c r="I48"/>
  <c r="F48"/>
  <c r="E48"/>
  <c r="D48"/>
  <c r="C48"/>
  <c r="L47"/>
  <c r="I47"/>
  <c r="F47"/>
  <c r="E47"/>
  <c r="D47"/>
  <c r="C47"/>
  <c r="L46"/>
  <c r="I46"/>
  <c r="F46"/>
  <c r="E46"/>
  <c r="D46"/>
  <c r="C46"/>
  <c r="L45"/>
  <c r="I45"/>
  <c r="F45"/>
  <c r="E45"/>
  <c r="D45"/>
  <c r="C45"/>
  <c r="L44"/>
  <c r="I44"/>
  <c r="F44"/>
  <c r="E44"/>
  <c r="D44"/>
  <c r="C44"/>
  <c r="L43"/>
  <c r="I43"/>
  <c r="F43"/>
  <c r="E43"/>
  <c r="D43"/>
  <c r="C43"/>
  <c r="L42"/>
  <c r="I42"/>
  <c r="F42"/>
  <c r="E42"/>
  <c r="D42"/>
  <c r="C42"/>
  <c r="L41"/>
  <c r="I41"/>
  <c r="F41"/>
  <c r="E41"/>
  <c r="D41"/>
  <c r="C41"/>
  <c r="L40"/>
  <c r="I40"/>
  <c r="F40"/>
  <c r="E40"/>
  <c r="D40"/>
  <c r="C40"/>
  <c r="L39"/>
  <c r="I39"/>
  <c r="F39"/>
  <c r="E39"/>
  <c r="D39"/>
  <c r="C39"/>
  <c r="L38"/>
  <c r="I38"/>
  <c r="F38"/>
  <c r="E38"/>
  <c r="D38"/>
  <c r="C38"/>
  <c r="L37"/>
  <c r="I37"/>
  <c r="F37"/>
  <c r="E37"/>
  <c r="D37"/>
  <c r="C37"/>
  <c r="L36"/>
  <c r="I36"/>
  <c r="F36"/>
  <c r="E36"/>
  <c r="D36"/>
  <c r="C36"/>
  <c r="L35"/>
  <c r="I35"/>
  <c r="F35"/>
  <c r="E35"/>
  <c r="D35"/>
  <c r="C35"/>
  <c r="L34"/>
  <c r="I34"/>
  <c r="F34"/>
  <c r="E34"/>
  <c r="D34"/>
  <c r="C34"/>
  <c r="L33"/>
  <c r="I33"/>
  <c r="F33"/>
  <c r="E33"/>
  <c r="D33"/>
  <c r="C33"/>
  <c r="L32"/>
  <c r="I32"/>
  <c r="F32"/>
  <c r="E32"/>
  <c r="D32"/>
  <c r="C32"/>
  <c r="L31"/>
  <c r="I31"/>
  <c r="F31"/>
  <c r="E31"/>
  <c r="D31"/>
  <c r="C31"/>
  <c r="L30"/>
  <c r="I30"/>
  <c r="F30"/>
  <c r="E30"/>
  <c r="D30"/>
  <c r="C30"/>
  <c r="L29"/>
  <c r="I29"/>
  <c r="F29"/>
  <c r="E29"/>
  <c r="D29"/>
  <c r="C29"/>
  <c r="I24"/>
  <c r="K23"/>
  <c r="J22"/>
  <c r="J21"/>
  <c r="B19"/>
  <c r="C18"/>
  <c r="C17"/>
  <c r="C16"/>
  <c r="C9"/>
  <c r="C7"/>
  <c r="F14" i="1"/>
  <c r="H19"/>
  <c r="D25"/>
  <c r="D28"/>
  <c r="D47"/>
  <c r="D30"/>
  <c r="E48"/>
  <c r="D49"/>
  <c r="D51"/>
  <c r="E54"/>
  <c r="E55"/>
  <c r="E56"/>
  <c r="F61"/>
  <c r="C62"/>
  <c r="D62"/>
  <c r="E62"/>
  <c r="F62"/>
  <c r="U19"/>
  <c r="T40"/>
  <c r="Q40"/>
  <c r="U43"/>
  <c r="Q29"/>
  <c r="U29"/>
  <c r="U32"/>
  <c r="C63"/>
  <c r="D63"/>
  <c r="E63"/>
  <c r="F63"/>
  <c r="C64"/>
  <c r="D64"/>
  <c r="E64"/>
  <c r="F64"/>
  <c r="C65"/>
  <c r="D65"/>
  <c r="E65"/>
  <c r="F65"/>
  <c r="C66"/>
  <c r="D66"/>
  <c r="E66"/>
  <c r="F66"/>
  <c r="C67"/>
  <c r="D67"/>
  <c r="E67"/>
  <c r="F67"/>
  <c r="C68"/>
  <c r="D68"/>
  <c r="E68"/>
  <c r="F68"/>
  <c r="C69"/>
  <c r="D69"/>
  <c r="E69"/>
  <c r="F69"/>
  <c r="C70"/>
  <c r="D70"/>
  <c r="E70"/>
  <c r="F70"/>
  <c r="C71"/>
  <c r="D71"/>
  <c r="E71"/>
  <c r="F71"/>
  <c r="C72"/>
  <c r="D72"/>
  <c r="E72"/>
  <c r="F72"/>
  <c r="C73"/>
  <c r="D73"/>
  <c r="E73"/>
  <c r="F73"/>
  <c r="C74"/>
  <c r="D74"/>
  <c r="E74"/>
  <c r="F74"/>
  <c r="C75"/>
  <c r="D75"/>
  <c r="E75"/>
  <c r="F75"/>
  <c r="C76"/>
  <c r="D76"/>
  <c r="E76"/>
  <c r="F76"/>
  <c r="C77"/>
  <c r="D77"/>
  <c r="E77"/>
  <c r="F77"/>
  <c r="C78"/>
  <c r="D78"/>
  <c r="E78"/>
  <c r="F78"/>
  <c r="C79"/>
  <c r="D79"/>
  <c r="E79"/>
  <c r="F79"/>
  <c r="C80"/>
  <c r="D80"/>
  <c r="E80"/>
  <c r="F80"/>
  <c r="C81"/>
  <c r="D81"/>
  <c r="E81"/>
  <c r="F81"/>
  <c r="C82"/>
  <c r="D82"/>
  <c r="E82"/>
  <c r="F82"/>
  <c r="C83"/>
  <c r="D83"/>
  <c r="E83"/>
  <c r="F83"/>
  <c r="C84"/>
  <c r="D84"/>
  <c r="E84"/>
  <c r="F84"/>
  <c r="C85"/>
  <c r="D85"/>
  <c r="E85"/>
  <c r="F85"/>
  <c r="C86"/>
  <c r="D86"/>
  <c r="E86"/>
  <c r="F86"/>
  <c r="C87"/>
  <c r="D87"/>
  <c r="E87"/>
  <c r="F87"/>
  <c r="C88"/>
  <c r="D88"/>
  <c r="E88"/>
  <c r="F88"/>
  <c r="C89"/>
  <c r="D89"/>
  <c r="E89"/>
  <c r="F89"/>
  <c r="C90"/>
  <c r="D90"/>
  <c r="E90"/>
  <c r="F90"/>
  <c r="C91"/>
  <c r="D91"/>
  <c r="E91"/>
  <c r="F91"/>
  <c r="C92"/>
  <c r="D92"/>
  <c r="E92"/>
  <c r="F92"/>
  <c r="C93"/>
  <c r="D93"/>
  <c r="E93"/>
  <c r="F93"/>
  <c r="C94"/>
  <c r="D94"/>
  <c r="E94"/>
  <c r="F94"/>
  <c r="C95"/>
  <c r="D95"/>
  <c r="E95"/>
  <c r="F95"/>
  <c r="C96"/>
  <c r="D96"/>
  <c r="E96"/>
  <c r="F96"/>
  <c r="C97"/>
  <c r="D97"/>
  <c r="E97"/>
  <c r="F97"/>
  <c r="C98"/>
  <c r="D98"/>
  <c r="E98"/>
  <c r="F98"/>
  <c r="C99"/>
  <c r="D99"/>
  <c r="E99"/>
  <c r="F99"/>
  <c r="C100"/>
  <c r="D100"/>
  <c r="E100"/>
  <c r="F100"/>
  <c r="C101"/>
  <c r="D101"/>
  <c r="E101"/>
  <c r="F101"/>
  <c r="C102"/>
  <c r="D102"/>
  <c r="E102"/>
  <c r="F102"/>
  <c r="C103"/>
  <c r="D103"/>
  <c r="E103"/>
  <c r="F103"/>
  <c r="C104"/>
  <c r="D104"/>
  <c r="E104"/>
  <c r="F104"/>
  <c r="C105"/>
  <c r="D105"/>
  <c r="E105"/>
  <c r="F105"/>
  <c r="C106"/>
  <c r="D106"/>
  <c r="E106"/>
  <c r="F106"/>
  <c r="C107"/>
  <c r="D107"/>
  <c r="E107"/>
  <c r="F107"/>
  <c r="C108"/>
  <c r="D108"/>
  <c r="E108"/>
  <c r="F108"/>
  <c r="C109"/>
  <c r="D109"/>
  <c r="E109"/>
  <c r="F109"/>
  <c r="C110"/>
  <c r="D110"/>
  <c r="E110"/>
  <c r="F110"/>
  <c r="C111"/>
  <c r="D111"/>
  <c r="E111"/>
  <c r="F111"/>
  <c r="C112"/>
  <c r="D112"/>
  <c r="E112"/>
  <c r="F112"/>
  <c r="C113"/>
  <c r="D113"/>
  <c r="E113"/>
  <c r="F113"/>
  <c r="C114"/>
  <c r="D114"/>
  <c r="E114"/>
  <c r="F114"/>
  <c r="C115"/>
  <c r="D115"/>
  <c r="E115"/>
  <c r="F115"/>
  <c r="C116"/>
  <c r="D116"/>
  <c r="E116"/>
  <c r="F116"/>
  <c r="C117"/>
  <c r="D117"/>
  <c r="E117"/>
  <c r="F117"/>
  <c r="C118"/>
  <c r="D118"/>
  <c r="E118"/>
  <c r="F118"/>
  <c r="C119"/>
  <c r="D119"/>
  <c r="E119"/>
  <c r="F119"/>
  <c r="C120"/>
  <c r="D120"/>
  <c r="E120"/>
  <c r="F120"/>
  <c r="C121"/>
  <c r="D121"/>
  <c r="E121"/>
  <c r="F121"/>
  <c r="C122"/>
  <c r="D122"/>
  <c r="E122"/>
  <c r="F122"/>
  <c r="C123"/>
  <c r="D123"/>
  <c r="E123"/>
  <c r="F123"/>
  <c r="C124"/>
  <c r="D124"/>
  <c r="E124"/>
  <c r="F124"/>
  <c r="C125"/>
  <c r="D125"/>
  <c r="E125"/>
  <c r="F125"/>
  <c r="C126"/>
  <c r="D126"/>
  <c r="E126"/>
  <c r="F126"/>
  <c r="C127"/>
  <c r="D127"/>
  <c r="E127"/>
  <c r="F127"/>
  <c r="C128"/>
  <c r="D128"/>
  <c r="E128"/>
  <c r="F128"/>
  <c r="C129"/>
  <c r="D129"/>
  <c r="E129"/>
  <c r="F129"/>
  <c r="C130"/>
  <c r="D130"/>
  <c r="E130"/>
  <c r="F130"/>
  <c r="C131"/>
  <c r="D131"/>
  <c r="E131"/>
  <c r="F131"/>
  <c r="C132"/>
  <c r="D132"/>
  <c r="E132"/>
  <c r="F132"/>
  <c r="C133"/>
  <c r="D133"/>
  <c r="E133"/>
  <c r="F133"/>
  <c r="C134"/>
  <c r="D134"/>
  <c r="E134"/>
  <c r="F134"/>
  <c r="C135"/>
  <c r="D135"/>
  <c r="E135"/>
  <c r="F135"/>
  <c r="C136"/>
  <c r="D136"/>
  <c r="E136"/>
  <c r="F136"/>
  <c r="C137"/>
  <c r="D137"/>
  <c r="E137"/>
  <c r="F137"/>
  <c r="C138"/>
  <c r="D138"/>
  <c r="E138"/>
  <c r="F138"/>
  <c r="C139"/>
  <c r="D139"/>
  <c r="E139"/>
  <c r="F139"/>
  <c r="C140"/>
  <c r="D140"/>
  <c r="E140"/>
  <c r="F140"/>
  <c r="C141"/>
  <c r="D141"/>
  <c r="E141"/>
  <c r="F141"/>
  <c r="C142"/>
  <c r="D142"/>
  <c r="E142"/>
  <c r="F142"/>
  <c r="C143"/>
  <c r="D143"/>
  <c r="E143"/>
  <c r="F143"/>
  <c r="C144"/>
  <c r="D144"/>
  <c r="E144"/>
  <c r="F144"/>
  <c r="C145"/>
  <c r="D145"/>
  <c r="E145"/>
  <c r="F145"/>
  <c r="C146"/>
  <c r="D146"/>
  <c r="E146"/>
  <c r="F146"/>
  <c r="C147"/>
  <c r="D147"/>
  <c r="E147"/>
  <c r="F147"/>
  <c r="C148"/>
  <c r="D148"/>
  <c r="E148"/>
  <c r="F148"/>
  <c r="C149"/>
  <c r="D149"/>
  <c r="E149"/>
  <c r="F149"/>
  <c r="C150"/>
  <c r="D150"/>
  <c r="E150"/>
  <c r="F150"/>
  <c r="C151"/>
  <c r="D151"/>
  <c r="E151"/>
  <c r="F151"/>
  <c r="C152"/>
  <c r="D152"/>
  <c r="E152"/>
  <c r="F152"/>
  <c r="C153"/>
  <c r="D153"/>
  <c r="E153"/>
  <c r="F153"/>
  <c r="C154"/>
  <c r="D154"/>
  <c r="E154"/>
  <c r="F154"/>
  <c r="C155"/>
  <c r="D155"/>
  <c r="E155"/>
  <c r="F155"/>
  <c r="C156"/>
  <c r="D156"/>
  <c r="E156"/>
  <c r="F156"/>
  <c r="C157"/>
  <c r="D157"/>
  <c r="E157"/>
  <c r="F157"/>
  <c r="C158"/>
  <c r="D158"/>
  <c r="E158"/>
  <c r="F158"/>
  <c r="C159"/>
  <c r="D159"/>
  <c r="E159"/>
  <c r="F159"/>
  <c r="C160"/>
  <c r="D160"/>
  <c r="E160"/>
  <c r="F160"/>
  <c r="C161"/>
  <c r="D161"/>
  <c r="E161"/>
  <c r="F161"/>
  <c r="C162"/>
  <c r="D162"/>
  <c r="E162"/>
  <c r="F162"/>
  <c r="C163"/>
  <c r="D163"/>
  <c r="E163"/>
  <c r="F163"/>
  <c r="C164"/>
  <c r="D164"/>
  <c r="E164"/>
  <c r="F164"/>
  <c r="C165"/>
  <c r="D165"/>
  <c r="E165"/>
  <c r="F165"/>
  <c r="C166"/>
  <c r="D166"/>
  <c r="E166"/>
  <c r="F166"/>
  <c r="C167"/>
  <c r="D167"/>
  <c r="E167"/>
  <c r="F167"/>
  <c r="C168"/>
  <c r="D168"/>
  <c r="E168"/>
  <c r="F168"/>
  <c r="C169"/>
  <c r="D169"/>
  <c r="E169"/>
  <c r="F169"/>
  <c r="C170"/>
  <c r="D170"/>
  <c r="E170"/>
  <c r="F170"/>
  <c r="C171"/>
  <c r="D171"/>
  <c r="E171"/>
  <c r="F171"/>
  <c r="C172"/>
  <c r="D172"/>
  <c r="E172"/>
  <c r="F172"/>
  <c r="C173"/>
  <c r="D173"/>
  <c r="E173"/>
  <c r="F173"/>
  <c r="C174"/>
  <c r="D174"/>
  <c r="E174"/>
  <c r="F174"/>
  <c r="C175"/>
  <c r="D175"/>
  <c r="E175"/>
  <c r="F175"/>
  <c r="C176"/>
  <c r="D176"/>
  <c r="E176"/>
  <c r="F176"/>
  <c r="C177"/>
  <c r="D177"/>
  <c r="E177"/>
  <c r="F177"/>
  <c r="C178"/>
  <c r="D178"/>
  <c r="E178"/>
  <c r="F178"/>
  <c r="C179"/>
  <c r="D179"/>
  <c r="E179"/>
  <c r="F179"/>
  <c r="C180"/>
  <c r="D180"/>
  <c r="E180"/>
  <c r="F180"/>
  <c r="C181"/>
  <c r="D181"/>
  <c r="E181"/>
  <c r="F181"/>
  <c r="C182"/>
  <c r="D182"/>
  <c r="E182"/>
  <c r="F182"/>
  <c r="C183"/>
  <c r="D183"/>
  <c r="E183"/>
  <c r="F183"/>
  <c r="C184"/>
  <c r="D184"/>
  <c r="E184"/>
  <c r="F184"/>
  <c r="C185"/>
  <c r="D185"/>
  <c r="E185"/>
  <c r="F185"/>
  <c r="C186"/>
  <c r="D186"/>
  <c r="E186"/>
  <c r="F186"/>
  <c r="C187"/>
  <c r="D187"/>
  <c r="E187"/>
  <c r="F187"/>
  <c r="C188"/>
  <c r="D188"/>
  <c r="E188"/>
  <c r="F188"/>
  <c r="C189"/>
  <c r="D189"/>
  <c r="E189"/>
  <c r="F189"/>
  <c r="C190"/>
  <c r="D190"/>
  <c r="E190"/>
  <c r="F190"/>
  <c r="C191"/>
  <c r="D191"/>
  <c r="E191"/>
  <c r="F191"/>
  <c r="C192"/>
  <c r="D192"/>
  <c r="E192"/>
  <c r="F192"/>
  <c r="C193"/>
  <c r="D193"/>
  <c r="E193"/>
  <c r="F193"/>
  <c r="C194"/>
  <c r="D194"/>
  <c r="E194"/>
  <c r="F194"/>
  <c r="C195"/>
  <c r="D195"/>
  <c r="E195"/>
  <c r="F195"/>
  <c r="C196"/>
  <c r="D196"/>
  <c r="E196"/>
  <c r="F196"/>
  <c r="C197"/>
  <c r="D197"/>
  <c r="E197"/>
  <c r="F197"/>
  <c r="C198"/>
  <c r="D198"/>
  <c r="E198"/>
  <c r="F198"/>
  <c r="C199"/>
  <c r="D199"/>
  <c r="E199"/>
  <c r="F199"/>
  <c r="C200"/>
  <c r="D200"/>
  <c r="E200"/>
  <c r="F200"/>
  <c r="C201"/>
  <c r="D201"/>
  <c r="E201"/>
  <c r="F201"/>
  <c r="C202"/>
  <c r="D202"/>
  <c r="E202"/>
  <c r="F202"/>
  <c r="C203"/>
  <c r="D203"/>
  <c r="E203"/>
  <c r="F203"/>
  <c r="C204"/>
  <c r="D204"/>
  <c r="E204"/>
  <c r="F204"/>
  <c r="C205"/>
  <c r="D205"/>
  <c r="E205"/>
  <c r="F205"/>
  <c r="C206"/>
  <c r="D206"/>
  <c r="E206"/>
  <c r="F206"/>
  <c r="C207"/>
  <c r="D207"/>
  <c r="E207"/>
  <c r="F207"/>
  <c r="C208"/>
  <c r="D208"/>
  <c r="E208"/>
  <c r="F208"/>
  <c r="C209"/>
  <c r="D209"/>
  <c r="E209"/>
  <c r="F209"/>
  <c r="C210"/>
  <c r="D210"/>
  <c r="E210"/>
  <c r="F210"/>
  <c r="C211"/>
  <c r="D211"/>
  <c r="E211"/>
  <c r="F211"/>
  <c r="C212"/>
  <c r="D212"/>
  <c r="E212"/>
  <c r="F212"/>
  <c r="C213"/>
  <c r="D213"/>
  <c r="E213"/>
  <c r="F213"/>
  <c r="C214"/>
  <c r="D214"/>
  <c r="E214"/>
  <c r="F214"/>
  <c r="C215"/>
  <c r="D215"/>
  <c r="E215"/>
  <c r="F215"/>
  <c r="C216"/>
  <c r="D216"/>
  <c r="E216"/>
  <c r="F216"/>
  <c r="C217"/>
  <c r="D217"/>
  <c r="E217"/>
  <c r="F217"/>
  <c r="C218"/>
  <c r="D218"/>
  <c r="E218"/>
  <c r="F218"/>
  <c r="C219"/>
  <c r="D219"/>
  <c r="E219"/>
  <c r="F219"/>
  <c r="C220"/>
  <c r="D220"/>
  <c r="E220"/>
  <c r="F220"/>
  <c r="C221"/>
  <c r="D221"/>
  <c r="E221"/>
  <c r="F221"/>
  <c r="C222"/>
  <c r="D222"/>
  <c r="E222"/>
  <c r="F222"/>
  <c r="C223"/>
  <c r="D223"/>
  <c r="E223"/>
  <c r="F223"/>
  <c r="C224"/>
  <c r="D224"/>
  <c r="E224"/>
  <c r="F224"/>
  <c r="C225"/>
  <c r="D225"/>
  <c r="E225"/>
  <c r="F225"/>
  <c r="C226"/>
  <c r="D226"/>
  <c r="E226"/>
  <c r="F226"/>
  <c r="C227"/>
  <c r="D227"/>
  <c r="E227"/>
  <c r="F227"/>
  <c r="C228"/>
  <c r="D228"/>
  <c r="E228"/>
  <c r="F228"/>
  <c r="C229"/>
  <c r="D229"/>
  <c r="E229"/>
  <c r="F229"/>
  <c r="C230"/>
  <c r="D230"/>
  <c r="E230"/>
  <c r="F230"/>
  <c r="C231"/>
  <c r="D231"/>
  <c r="E231"/>
  <c r="F231"/>
  <c r="C232"/>
  <c r="D232"/>
  <c r="E232"/>
  <c r="F232"/>
  <c r="C233"/>
  <c r="D233"/>
  <c r="E233"/>
  <c r="F233"/>
  <c r="C234"/>
  <c r="D234"/>
  <c r="E234"/>
  <c r="F234"/>
  <c r="C235"/>
  <c r="D235"/>
  <c r="E235"/>
  <c r="F235"/>
  <c r="C236"/>
  <c r="D236"/>
  <c r="E236"/>
  <c r="F236"/>
  <c r="C237"/>
  <c r="D237"/>
  <c r="E237"/>
  <c r="F237"/>
  <c r="C238"/>
  <c r="D238"/>
  <c r="E238"/>
  <c r="F238"/>
  <c r="C239"/>
  <c r="D239"/>
  <c r="E239"/>
  <c r="F239"/>
  <c r="C240"/>
  <c r="D240"/>
  <c r="E240"/>
  <c r="F240"/>
  <c r="C241"/>
  <c r="D241"/>
  <c r="E241"/>
  <c r="F241"/>
  <c r="C242"/>
  <c r="D242"/>
  <c r="E242"/>
  <c r="F242"/>
  <c r="C243"/>
  <c r="D243"/>
  <c r="E243"/>
  <c r="F243"/>
  <c r="C244"/>
  <c r="D244"/>
  <c r="E244"/>
  <c r="F244"/>
  <c r="C245"/>
  <c r="D245"/>
  <c r="E245"/>
  <c r="F245"/>
  <c r="C246"/>
  <c r="D246"/>
  <c r="E246"/>
  <c r="F246"/>
  <c r="C247"/>
  <c r="D247"/>
  <c r="E247"/>
  <c r="F247"/>
  <c r="C248"/>
  <c r="D248"/>
  <c r="E248"/>
  <c r="F248"/>
  <c r="C249"/>
  <c r="D249"/>
  <c r="E249"/>
  <c r="F249"/>
  <c r="C250"/>
  <c r="D250"/>
  <c r="E250"/>
  <c r="F250"/>
  <c r="C251"/>
  <c r="D251"/>
  <c r="E251"/>
  <c r="F251"/>
  <c r="C252"/>
  <c r="D252"/>
  <c r="E252"/>
  <c r="F252"/>
  <c r="C253"/>
  <c r="D253"/>
  <c r="E253"/>
  <c r="F253"/>
  <c r="C254"/>
  <c r="D254"/>
  <c r="E254"/>
  <c r="F254"/>
  <c r="C255"/>
  <c r="D255"/>
  <c r="E255"/>
  <c r="F255"/>
  <c r="C256"/>
  <c r="D256"/>
  <c r="E256"/>
  <c r="F256"/>
  <c r="C257"/>
  <c r="D257"/>
  <c r="E257"/>
  <c r="F257"/>
  <c r="C258"/>
  <c r="D258"/>
  <c r="E258"/>
  <c r="F258"/>
  <c r="C259"/>
  <c r="D259"/>
  <c r="E259"/>
  <c r="F259"/>
  <c r="C260"/>
  <c r="D260"/>
  <c r="E260"/>
  <c r="F260"/>
  <c r="C261"/>
  <c r="D261"/>
  <c r="E261"/>
  <c r="F261"/>
  <c r="C262"/>
  <c r="D262"/>
  <c r="E262"/>
  <c r="F262"/>
  <c r="C263"/>
  <c r="D263"/>
  <c r="E263"/>
  <c r="F263"/>
  <c r="C264"/>
  <c r="D264"/>
  <c r="E264"/>
  <c r="F264"/>
  <c r="C265"/>
  <c r="D265"/>
  <c r="E265"/>
  <c r="F265"/>
  <c r="C266"/>
  <c r="D266"/>
  <c r="E266"/>
  <c r="F266"/>
  <c r="C267"/>
  <c r="D267"/>
  <c r="E267"/>
  <c r="F267"/>
  <c r="C268"/>
  <c r="D268"/>
  <c r="E268"/>
  <c r="F268"/>
  <c r="C269"/>
  <c r="D269"/>
  <c r="E269"/>
  <c r="F269"/>
  <c r="C270"/>
  <c r="D270"/>
  <c r="E270"/>
  <c r="F270"/>
  <c r="C271"/>
  <c r="D271"/>
  <c r="E271"/>
  <c r="F271"/>
  <c r="C272"/>
  <c r="D272"/>
  <c r="E272"/>
  <c r="F272"/>
  <c r="C273"/>
  <c r="D273"/>
  <c r="E273"/>
  <c r="F273"/>
  <c r="C274"/>
  <c r="D274"/>
  <c r="E274"/>
  <c r="F274"/>
  <c r="C275"/>
  <c r="D275"/>
  <c r="E275"/>
  <c r="F275"/>
  <c r="C276"/>
  <c r="D276"/>
  <c r="E276"/>
  <c r="F276"/>
  <c r="C277"/>
  <c r="D277"/>
  <c r="E277"/>
  <c r="F277"/>
  <c r="C278"/>
  <c r="D278"/>
  <c r="E278"/>
  <c r="F278"/>
  <c r="C279"/>
  <c r="D279"/>
  <c r="E279"/>
  <c r="F279"/>
  <c r="C280"/>
  <c r="D280"/>
  <c r="E280"/>
  <c r="F280"/>
  <c r="C281"/>
  <c r="D281"/>
  <c r="E281"/>
  <c r="F281"/>
  <c r="C282"/>
  <c r="D282"/>
  <c r="E282"/>
  <c r="F282"/>
  <c r="C283"/>
  <c r="D283"/>
  <c r="E283"/>
  <c r="F283"/>
  <c r="C284"/>
  <c r="D284"/>
  <c r="E284"/>
  <c r="F284"/>
  <c r="C285"/>
  <c r="D285"/>
  <c r="E285"/>
  <c r="F285"/>
  <c r="C286"/>
  <c r="D286"/>
  <c r="E286"/>
  <c r="F286"/>
  <c r="C287"/>
  <c r="D287"/>
  <c r="E287"/>
  <c r="F287"/>
  <c r="C288"/>
  <c r="D288"/>
  <c r="E288"/>
  <c r="F288"/>
  <c r="C289"/>
  <c r="D289"/>
  <c r="E289"/>
  <c r="F289"/>
  <c r="C290"/>
  <c r="D290"/>
  <c r="E290"/>
  <c r="F290"/>
  <c r="C291"/>
  <c r="D291"/>
  <c r="E291"/>
  <c r="F291"/>
  <c r="C292"/>
  <c r="D292"/>
  <c r="E292"/>
  <c r="F292"/>
  <c r="C293"/>
  <c r="D293"/>
  <c r="E293"/>
  <c r="F293"/>
  <c r="C294"/>
  <c r="D294"/>
  <c r="E294"/>
  <c r="F294"/>
  <c r="C295"/>
  <c r="D295"/>
  <c r="E295"/>
  <c r="F295"/>
  <c r="C296"/>
  <c r="D296"/>
  <c r="E296"/>
  <c r="F296"/>
  <c r="C297"/>
  <c r="D297"/>
  <c r="E297"/>
  <c r="F297"/>
  <c r="C298"/>
  <c r="D298"/>
  <c r="E298"/>
  <c r="F298"/>
  <c r="C299"/>
  <c r="D299"/>
  <c r="E299"/>
  <c r="F299"/>
  <c r="C300"/>
  <c r="D300"/>
  <c r="E300"/>
  <c r="F300"/>
  <c r="C301"/>
  <c r="D301"/>
  <c r="E301"/>
  <c r="F301"/>
  <c r="C302"/>
  <c r="D302"/>
  <c r="E302"/>
  <c r="F302"/>
  <c r="C303"/>
  <c r="D303"/>
  <c r="E303"/>
  <c r="F303"/>
  <c r="C304"/>
  <c r="D304"/>
  <c r="E304"/>
  <c r="F304"/>
  <c r="C305"/>
  <c r="D305"/>
  <c r="E305"/>
  <c r="F305"/>
  <c r="C306"/>
  <c r="D306"/>
  <c r="E306"/>
  <c r="F306"/>
  <c r="C307"/>
  <c r="D307"/>
  <c r="E307"/>
  <c r="F307"/>
  <c r="C308"/>
  <c r="D308"/>
  <c r="E308"/>
  <c r="F308"/>
  <c r="C309"/>
  <c r="D309"/>
  <c r="E309"/>
  <c r="F309"/>
  <c r="C310"/>
  <c r="D310"/>
  <c r="E310"/>
  <c r="F310"/>
  <c r="C311"/>
  <c r="D311"/>
  <c r="E311"/>
  <c r="F311"/>
  <c r="C312"/>
  <c r="D312"/>
  <c r="E312"/>
  <c r="F312"/>
  <c r="C313"/>
  <c r="D313"/>
  <c r="E313"/>
  <c r="F313"/>
  <c r="C314"/>
  <c r="D314"/>
  <c r="E314"/>
  <c r="F314"/>
  <c r="C315"/>
  <c r="D315"/>
  <c r="E315"/>
  <c r="F315"/>
  <c r="C316"/>
  <c r="D316"/>
  <c r="E316"/>
  <c r="F316"/>
  <c r="C317"/>
  <c r="D317"/>
  <c r="E317"/>
  <c r="F317"/>
  <c r="C318"/>
  <c r="D318"/>
  <c r="E318"/>
  <c r="F318"/>
  <c r="C319"/>
  <c r="D319"/>
  <c r="E319"/>
  <c r="F319"/>
  <c r="C320"/>
  <c r="D320"/>
  <c r="E320"/>
  <c r="F320"/>
  <c r="C321"/>
  <c r="D321"/>
  <c r="E321"/>
  <c r="F321"/>
  <c r="C322"/>
  <c r="D322"/>
  <c r="E322"/>
  <c r="F322"/>
  <c r="C323"/>
  <c r="D323"/>
  <c r="E323"/>
  <c r="F323"/>
  <c r="C324"/>
  <c r="D324"/>
  <c r="E324"/>
  <c r="F324"/>
  <c r="C325"/>
  <c r="D325"/>
  <c r="E325"/>
  <c r="F325"/>
  <c r="C326"/>
  <c r="D326"/>
  <c r="E326"/>
  <c r="F326"/>
  <c r="C327"/>
  <c r="D327"/>
  <c r="E327"/>
  <c r="F327"/>
  <c r="C328"/>
  <c r="D328"/>
  <c r="E328"/>
  <c r="F328"/>
  <c r="C329"/>
  <c r="D329"/>
  <c r="E329"/>
  <c r="F329"/>
  <c r="C330"/>
  <c r="D330"/>
  <c r="E330"/>
  <c r="F330"/>
  <c r="C331"/>
  <c r="D331"/>
  <c r="E331"/>
  <c r="F331"/>
  <c r="C332"/>
  <c r="D332"/>
  <c r="E332"/>
  <c r="F332"/>
  <c r="C333"/>
  <c r="D333"/>
  <c r="E333"/>
  <c r="F333"/>
  <c r="C334"/>
  <c r="D334"/>
  <c r="E334"/>
  <c r="F334"/>
  <c r="C335"/>
  <c r="D335"/>
  <c r="E335"/>
  <c r="F335"/>
  <c r="C336"/>
  <c r="D336"/>
  <c r="E336"/>
  <c r="F336"/>
  <c r="C337"/>
  <c r="D337"/>
  <c r="E337"/>
  <c r="F337"/>
  <c r="C338"/>
  <c r="D338"/>
  <c r="E338"/>
  <c r="F338"/>
  <c r="C339"/>
  <c r="D339"/>
  <c r="E339"/>
  <c r="F339"/>
  <c r="C340"/>
  <c r="D340"/>
  <c r="E340"/>
  <c r="F340"/>
  <c r="C341"/>
  <c r="D341"/>
  <c r="E341"/>
  <c r="F341"/>
  <c r="C342"/>
  <c r="D342"/>
  <c r="E342"/>
  <c r="F342"/>
  <c r="C343"/>
  <c r="D343"/>
  <c r="E343"/>
  <c r="F343"/>
  <c r="C344"/>
  <c r="D344"/>
  <c r="E344"/>
  <c r="F344"/>
  <c r="C345"/>
  <c r="D345"/>
  <c r="E345"/>
  <c r="F345"/>
  <c r="C346"/>
  <c r="D346"/>
  <c r="E346"/>
  <c r="F346"/>
  <c r="C347"/>
  <c r="D347"/>
  <c r="E347"/>
  <c r="F347"/>
  <c r="C348"/>
  <c r="D348"/>
  <c r="E348"/>
  <c r="F348"/>
  <c r="C349"/>
  <c r="D349"/>
  <c r="E349"/>
  <c r="F349"/>
  <c r="C350"/>
  <c r="D350"/>
  <c r="E350"/>
  <c r="F350"/>
  <c r="C351"/>
  <c r="D351"/>
  <c r="E351"/>
  <c r="F351"/>
  <c r="C352"/>
  <c r="D352"/>
  <c r="E352"/>
  <c r="F352"/>
  <c r="C353"/>
  <c r="D353"/>
  <c r="E353"/>
  <c r="F353"/>
  <c r="C354"/>
  <c r="D354"/>
  <c r="E354"/>
  <c r="F354"/>
  <c r="C355"/>
  <c r="D355"/>
  <c r="E355"/>
  <c r="F355"/>
  <c r="C356"/>
  <c r="D356"/>
  <c r="E356"/>
  <c r="F356"/>
  <c r="C357"/>
  <c r="D357"/>
  <c r="E357"/>
  <c r="F357"/>
  <c r="C358"/>
  <c r="D358"/>
  <c r="E358"/>
  <c r="F358"/>
  <c r="C359"/>
  <c r="D359"/>
  <c r="E359"/>
  <c r="F359"/>
  <c r="C360"/>
  <c r="D360"/>
  <c r="E360"/>
  <c r="F360"/>
  <c r="C361"/>
  <c r="D361"/>
  <c r="E361"/>
  <c r="F361"/>
  <c r="C362"/>
  <c r="D362"/>
  <c r="E362"/>
  <c r="F362"/>
  <c r="C363"/>
  <c r="D363"/>
  <c r="E363"/>
  <c r="F363"/>
  <c r="C364"/>
  <c r="D364"/>
  <c r="E364"/>
  <c r="F364"/>
  <c r="C365"/>
  <c r="D365"/>
  <c r="E365"/>
  <c r="F365"/>
  <c r="C366"/>
  <c r="D366"/>
  <c r="E366"/>
  <c r="F366"/>
  <c r="C367"/>
  <c r="D367"/>
  <c r="E367"/>
  <c r="F367"/>
  <c r="C368"/>
  <c r="D368"/>
  <c r="E368"/>
  <c r="F368"/>
  <c r="C369"/>
  <c r="D369"/>
  <c r="E369"/>
  <c r="F369"/>
  <c r="C370"/>
  <c r="D370"/>
  <c r="E370"/>
  <c r="F370"/>
  <c r="C371"/>
  <c r="D371"/>
  <c r="E371"/>
  <c r="F371"/>
  <c r="C372"/>
  <c r="D372"/>
  <c r="E372"/>
  <c r="F372"/>
  <c r="C373"/>
  <c r="D373"/>
  <c r="E373"/>
  <c r="F373"/>
  <c r="C374"/>
  <c r="D374"/>
  <c r="E374"/>
  <c r="F374"/>
  <c r="C375"/>
  <c r="D375"/>
  <c r="E375"/>
  <c r="F375"/>
  <c r="C376"/>
  <c r="D376"/>
  <c r="E376"/>
  <c r="F376"/>
  <c r="C377"/>
  <c r="D377"/>
  <c r="E377"/>
  <c r="F377"/>
  <c r="C378"/>
  <c r="D378"/>
  <c r="E378"/>
  <c r="F378"/>
  <c r="C379"/>
  <c r="D379"/>
  <c r="E379"/>
  <c r="F379"/>
  <c r="C380"/>
  <c r="D380"/>
  <c r="E380"/>
  <c r="F380"/>
  <c r="C381"/>
  <c r="D381"/>
  <c r="E381"/>
  <c r="F381"/>
  <c r="C382"/>
  <c r="D382"/>
  <c r="E382"/>
  <c r="F382"/>
  <c r="C383"/>
  <c r="D383"/>
  <c r="E383"/>
  <c r="F383"/>
  <c r="C384"/>
  <c r="D384"/>
  <c r="E384"/>
  <c r="F384"/>
  <c r="C385"/>
  <c r="D385"/>
  <c r="E385"/>
  <c r="F385"/>
  <c r="C386"/>
  <c r="D386"/>
  <c r="E386"/>
  <c r="F386"/>
  <c r="C387"/>
  <c r="D387"/>
  <c r="E387"/>
  <c r="F387"/>
  <c r="C388"/>
  <c r="D388"/>
  <c r="E388"/>
  <c r="F388"/>
  <c r="C389"/>
  <c r="D389"/>
  <c r="E389"/>
  <c r="F389"/>
  <c r="C390"/>
  <c r="D390"/>
  <c r="E390"/>
  <c r="F390"/>
  <c r="C391"/>
  <c r="D391"/>
  <c r="E391"/>
  <c r="F391"/>
  <c r="C392"/>
  <c r="D392"/>
  <c r="E392"/>
  <c r="F392"/>
  <c r="C393"/>
  <c r="D393"/>
  <c r="E393"/>
  <c r="F393"/>
  <c r="C394"/>
  <c r="D394"/>
  <c r="E394"/>
  <c r="F394"/>
  <c r="C395"/>
  <c r="D395"/>
  <c r="E395"/>
  <c r="F395"/>
  <c r="C396"/>
  <c r="D396"/>
  <c r="E396"/>
  <c r="F396"/>
  <c r="C397"/>
  <c r="D397"/>
  <c r="E397"/>
  <c r="F397"/>
  <c r="C398"/>
  <c r="D398"/>
  <c r="E398"/>
  <c r="F398"/>
  <c r="C399"/>
  <c r="D399"/>
  <c r="E399"/>
  <c r="F399"/>
  <c r="C400"/>
  <c r="D400"/>
  <c r="E400"/>
  <c r="F400"/>
  <c r="C401"/>
  <c r="D401"/>
  <c r="E401"/>
  <c r="F401"/>
  <c r="C402"/>
  <c r="D402"/>
  <c r="E402"/>
  <c r="F402"/>
  <c r="C403"/>
  <c r="D403"/>
  <c r="E403"/>
  <c r="F403"/>
  <c r="C404"/>
  <c r="D404"/>
  <c r="E404"/>
  <c r="F404"/>
  <c r="C405"/>
  <c r="D405"/>
  <c r="E405"/>
  <c r="F405"/>
  <c r="C406"/>
  <c r="D406"/>
  <c r="E406"/>
  <c r="F406"/>
  <c r="C407"/>
  <c r="D407"/>
  <c r="E407"/>
  <c r="F407"/>
  <c r="C408"/>
  <c r="D408"/>
  <c r="E408"/>
  <c r="F408"/>
  <c r="C409"/>
  <c r="D409"/>
  <c r="E409"/>
  <c r="F409"/>
  <c r="C410"/>
  <c r="D410"/>
  <c r="E410"/>
  <c r="F410"/>
  <c r="C411"/>
  <c r="D411"/>
  <c r="E411"/>
  <c r="F411"/>
  <c r="C412"/>
  <c r="D412"/>
  <c r="E412"/>
  <c r="F412"/>
  <c r="C413"/>
  <c r="D413"/>
  <c r="E413"/>
  <c r="F413"/>
  <c r="C414"/>
  <c r="D414"/>
  <c r="E414"/>
  <c r="F414"/>
  <c r="C415"/>
  <c r="D415"/>
  <c r="E415"/>
  <c r="F415"/>
  <c r="C416"/>
  <c r="D416"/>
  <c r="E416"/>
  <c r="F416"/>
  <c r="C417"/>
  <c r="D417"/>
  <c r="E417"/>
  <c r="F417"/>
  <c r="C418"/>
  <c r="D418"/>
  <c r="E418"/>
  <c r="F418"/>
  <c r="C419"/>
  <c r="D419"/>
  <c r="E419"/>
  <c r="F419"/>
  <c r="C420"/>
  <c r="D420"/>
  <c r="E420"/>
  <c r="F420"/>
  <c r="C421"/>
  <c r="D421"/>
  <c r="E421"/>
  <c r="F421"/>
  <c r="E42"/>
  <c r="D32"/>
  <c r="F31"/>
  <c r="U22"/>
  <c r="H22"/>
  <c r="F15"/>
</calcChain>
</file>

<file path=xl/sharedStrings.xml><?xml version="1.0" encoding="utf-8"?>
<sst xmlns="http://schemas.openxmlformats.org/spreadsheetml/2006/main" count="146" uniqueCount="121">
  <si>
    <t>This is Sarah's Balance Sheet at that time:</t>
    <phoneticPr fontId="1" type="noConversion"/>
  </si>
  <si>
    <t>After Sarah buys her house, here's her new Balance Sheet:</t>
    <phoneticPr fontId="1" type="noConversion"/>
  </si>
  <si>
    <t>(Construct the present value --or market value -- of the mortgage, given its terms: a) interest rate; b) frequency of payments; c) size of payments; d) total number of payments.)</t>
    <phoneticPr fontId="1" type="noConversion"/>
  </si>
  <si>
    <t>&lt;--Note that the principal is 0 after the last payment</t>
    <phoneticPr fontId="1" type="noConversion"/>
  </si>
  <si>
    <t>This is because the loan is (self-) amortizing.</t>
    <phoneticPr fontId="1" type="noConversion"/>
  </si>
  <si>
    <t xml:space="preserve">  In this case this is a 24 year old 30-year mortgage.  We know the current market value of the loan (i.e., $100,000),</t>
    <phoneticPr fontId="1" type="noConversion"/>
  </si>
  <si>
    <t xml:space="preserve">        its term (72 months), and its monthly rate (45.83 basis points).  From these we can derive the payment.</t>
    <phoneticPr fontId="1" type="noConversion"/>
  </si>
  <si>
    <t xml:space="preserve">  I used the fact that the payment does not change over the entire 30-year term.  So now that</t>
    <phoneticPr fontId="1" type="noConversion"/>
  </si>
  <si>
    <t xml:space="preserve">     we now the monthly payment, the mortgage rate, and the original term, we can compute the</t>
    <phoneticPr fontId="1" type="noConversion"/>
  </si>
  <si>
    <t xml:space="preserve">     size of the original mortgage.</t>
    <phoneticPr fontId="1" type="noConversion"/>
  </si>
  <si>
    <t>We met Sarah a few months ago, when she was renting, and had 130,000 in her bank account.</t>
    <phoneticPr fontId="1" type="noConversion"/>
  </si>
  <si>
    <t>Note the effect of leverage on the riskiness of Sarah's net worth.</t>
    <phoneticPr fontId="1" type="noConversion"/>
  </si>
  <si>
    <t xml:space="preserve">   Example 1: After a month, the value of the house falls by 10%:</t>
    <phoneticPr fontId="1" type="noConversion"/>
  </si>
  <si>
    <t>Here, Sarah loses roughly half of her net worth even though the value of the house dropped by only 10%.</t>
    <phoneticPr fontId="1" type="noConversion"/>
  </si>
  <si>
    <t xml:space="preserve">   -- This is as the result of using leverage.</t>
    <phoneticPr fontId="1" type="noConversion"/>
  </si>
  <si>
    <t xml:space="preserve">   Example 2: After a month, the value of the house rises by 10%:</t>
    <phoneticPr fontId="1" type="noConversion"/>
  </si>
  <si>
    <t>Here, Sarah's net worth increases by 50%, even though the value of the house increased by only 10%.</t>
    <phoneticPr fontId="1" type="noConversion"/>
  </si>
  <si>
    <t>Notice that Sarah is gets to keep all of the gains in the value of the house, and she is responsible for all of the losses,  as well.</t>
    <phoneticPr fontId="1" type="noConversion"/>
  </si>
  <si>
    <t xml:space="preserve">   This is because she is financing the house with debt -- which is not linked to how good or bad the housing market is doing.</t>
    <phoneticPr fontId="1" type="noConversion"/>
  </si>
  <si>
    <t xml:space="preserve">      Equity in house:</t>
    <phoneticPr fontId="1" type="noConversion"/>
  </si>
  <si>
    <t xml:space="preserve">        Mortgage:</t>
    <phoneticPr fontId="1" type="noConversion"/>
  </si>
  <si>
    <t xml:space="preserve">         Mortgage:</t>
    <phoneticPr fontId="1" type="noConversion"/>
  </si>
  <si>
    <t xml:space="preserve">    Equity in house:</t>
    <phoneticPr fontId="1" type="noConversion"/>
  </si>
  <si>
    <t>Original mortgage value:</t>
  </si>
  <si>
    <t>Int Expense</t>
  </si>
  <si>
    <t>discount factor (@ mtge rate)</t>
    <phoneticPr fontId="1" type="noConversion"/>
  </si>
  <si>
    <t>Present Value of Interest Expense</t>
    <phoneticPr fontId="1" type="noConversion"/>
  </si>
  <si>
    <t>(at the mtge rate)</t>
    <phoneticPr fontId="1" type="noConversion"/>
  </si>
  <si>
    <t>The total $ value -- ignoring the time value of money (which is never a good thing to do!) of the interest expense over the remaining life of the loan is:</t>
    <phoneticPr fontId="1" type="noConversion"/>
  </si>
  <si>
    <t>Sarah Vandeleigh</t>
  </si>
  <si>
    <t>$130,000 in bank.</t>
  </si>
  <si>
    <t>Assets</t>
  </si>
  <si>
    <t>Cash</t>
  </si>
  <si>
    <t>Liabilities</t>
  </si>
  <si>
    <t>Owner's Equity</t>
  </si>
  <si>
    <t>Net Worth</t>
  </si>
  <si>
    <t>Buy House:</t>
  </si>
  <si>
    <t>Value:</t>
  </si>
  <si>
    <t>Bank will give her a mortgage for 80% of the value (Loan-to-Value ratio of 80%) with a 30-year fixed rate of 6%.</t>
  </si>
  <si>
    <t>Mortgage face value:</t>
  </si>
  <si>
    <t xml:space="preserve"> 80% of house value:</t>
  </si>
  <si>
    <t>Make downpayment:</t>
  </si>
  <si>
    <t>Asset</t>
  </si>
  <si>
    <t>House</t>
  </si>
  <si>
    <t>Mortgage</t>
  </si>
  <si>
    <t xml:space="preserve"> Equity in house:</t>
  </si>
  <si>
    <t>Mortgage:</t>
  </si>
  <si>
    <t>Face Value:</t>
  </si>
  <si>
    <t>Interest Rate:</t>
  </si>
  <si>
    <t>Freq of pmts:</t>
  </si>
  <si>
    <t xml:space="preserve"> (Monthly --- 12 pmts per year)</t>
  </si>
  <si>
    <t>Periodic interest rate:</t>
  </si>
  <si>
    <t xml:space="preserve"> (50 basis points per month)</t>
  </si>
  <si>
    <t>Term:</t>
  </si>
  <si>
    <t xml:space="preserve"> (Years)</t>
  </si>
  <si>
    <t>No of payments:</t>
  </si>
  <si>
    <t>Effective Annually compounded rate:</t>
  </si>
  <si>
    <t>What is the monthly payment that this loan commits Sarah to?</t>
  </si>
  <si>
    <t xml:space="preserve">    fully paid-off.</t>
  </si>
  <si>
    <t>Mortgage is a classical annuity -- a financial security with a series of fixed payments.</t>
  </si>
  <si>
    <t xml:space="preserve">   First: a perpetuity that starts today: has monthly payments and interest rate of 6% annual (50 bps on monthly basis).</t>
  </si>
  <si>
    <t xml:space="preserve">   Second: The first perpetuity that starts 360 months from now.</t>
  </si>
  <si>
    <t>Market value of first perpetuity:</t>
  </si>
  <si>
    <t>PMT/.005</t>
  </si>
  <si>
    <t>Second perpetuity:</t>
  </si>
  <si>
    <t>(PMT/.005)/[(1+.005)^360]</t>
  </si>
  <si>
    <t>520000 = PMT/.005 - (PMT/.005)/[(1+.005)^360]</t>
  </si>
  <si>
    <t>Let's call this z</t>
  </si>
  <si>
    <t>Let's call this N</t>
  </si>
  <si>
    <t xml:space="preserve"> = PMT (1/z - (1/z)/(1+z)^360)</t>
  </si>
  <si>
    <t xml:space="preserve"> = PMT * </t>
  </si>
  <si>
    <t>1/z</t>
  </si>
  <si>
    <t>(1/z)/(1+z)^360:</t>
  </si>
  <si>
    <t>Term following PMT:</t>
  </si>
  <si>
    <t xml:space="preserve">  Annuity Factor</t>
  </si>
  <si>
    <t>520000 = 166.792 * PMT</t>
  </si>
  <si>
    <t>Monthly payment:</t>
  </si>
  <si>
    <t>Double Check:</t>
  </si>
  <si>
    <t>Value of the first perpetuity:</t>
  </si>
  <si>
    <t>Value of second perpetuity:</t>
  </si>
  <si>
    <t>Value of Annuity:</t>
  </si>
  <si>
    <t xml:space="preserve"> Looks like we did it correctly!</t>
  </si>
  <si>
    <t>The present value of this stream of interest expenses is:</t>
    <phoneticPr fontId="1" type="noConversion"/>
  </si>
  <si>
    <t>The second number is more useful, as it places all future cash flows on an equal footing in terms of the time value.</t>
    <phoneticPr fontId="1" type="noConversion"/>
  </si>
  <si>
    <t xml:space="preserve"> A mortgage is a (self-) amortizing loan -- each payment includes interest and principal, so that when the last payment is made the loan is</t>
    <phoneticPr fontId="1" type="noConversion"/>
  </si>
  <si>
    <t>A 360-month mortgage can be imagined as the difference between 2 perpetuities.</t>
    <phoneticPr fontId="1" type="noConversion"/>
  </si>
  <si>
    <t xml:space="preserve">      As Charles pointed out, this is the perpetuity factor.</t>
    <phoneticPr fontId="1" type="noConversion"/>
  </si>
  <si>
    <t xml:space="preserve">   We start by multiplying the monthly rate (z) times the remaining principal to find the interest expense for the month.</t>
    <phoneticPr fontId="1" type="noConversion"/>
  </si>
  <si>
    <t xml:space="preserve">     Then we find the amount of principal paid by subtracting the interest expense from the monthly payment.</t>
    <phoneticPr fontId="1" type="noConversion"/>
  </si>
  <si>
    <t>How does amortization work?</t>
  </si>
  <si>
    <t>Amortization Table:</t>
  </si>
  <si>
    <t>Month</t>
  </si>
  <si>
    <t>Payment</t>
  </si>
  <si>
    <t>Interest</t>
  </si>
  <si>
    <t>Principal</t>
  </si>
  <si>
    <t>Remaining Principal</t>
  </si>
  <si>
    <t>After one month (assuming no change in the value of the house):</t>
  </si>
  <si>
    <t>Tax law changed.  Jim &amp; Ariel Swanson have a house with a mortgage that is 24 years old.  It has a 5.5% interest rate, and remaining principal of $100,000.</t>
  </si>
  <si>
    <t xml:space="preserve">  They are considering paying off this mortgage, and they've asked us what is the interest expense that paying off this mortgage will save.</t>
  </si>
  <si>
    <t>Terms:</t>
  </si>
  <si>
    <t>Life:</t>
  </si>
  <si>
    <t xml:space="preserve"> years</t>
  </si>
  <si>
    <t xml:space="preserve">Freq </t>
  </si>
  <si>
    <t>Int Rate</t>
  </si>
  <si>
    <t>z</t>
  </si>
  <si>
    <t xml:space="preserve">First thing we have to do is compute the monthly payments. </t>
  </si>
  <si>
    <t>First perpetuity:</t>
  </si>
  <si>
    <t>PMT (1/z)</t>
  </si>
  <si>
    <t>Second Perp:</t>
  </si>
  <si>
    <t>PMT(1/z)/(1+z)^N</t>
  </si>
  <si>
    <t>N:</t>
  </si>
  <si>
    <t>MV of annuity:</t>
  </si>
  <si>
    <t>PMT ((1/z) -((1/z)/(1+z)^N))</t>
  </si>
  <si>
    <t>solve for annuity factor:</t>
  </si>
  <si>
    <t xml:space="preserve"> annuity factor</t>
  </si>
  <si>
    <t>PMT:</t>
  </si>
  <si>
    <t>Interesting sidelight:</t>
  </si>
  <si>
    <t>We can solve for the original mortgage amount:</t>
  </si>
  <si>
    <t>Original annuity factor:</t>
  </si>
  <si>
    <t>First Perpetuity:</t>
  </si>
  <si>
    <t>30-year annuity factor:</t>
  </si>
</sst>
</file>

<file path=xl/styles.xml><?xml version="1.0" encoding="utf-8"?>
<styleSheet xmlns="http://schemas.openxmlformats.org/spreadsheetml/2006/main">
  <numFmts count="7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#,##0.00"/>
    <numFmt numFmtId="166" formatCode="#,##0.00"/>
  </numFmts>
  <fonts count="3">
    <font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quotePrefix="1"/>
    <xf numFmtId="4" fontId="0" fillId="0" borderId="0" xfId="0" applyNumberFormat="1"/>
    <xf numFmtId="2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0" xfId="0" applyNumberFormat="1"/>
    <xf numFmtId="165" fontId="2" fillId="0" borderId="0" xfId="0" applyNumberFormat="1" applyFo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alcChain" Target="calcChain.xml"/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a="http://schemas.openxmlformats.org/drawingml/2006/main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U422"/>
  <sheetViews>
    <sheetView tabSelected="1" zoomScale="140" zoomScaleNormal="140" zoomScalePageLayoutView="140" workbookViewId="0">
      <selection activeCell="B6" sqref="B6"/>
    </sheetView>
  </sheetViews>
  <sheetFormatPr baseColWidth="10" defaultColWidth="8.83203125" defaultRowHeight="14"/>
  <cols>
    <col min="3" max="3" width="10.83203125" customWidth="1"/>
    <col min="7" max="7" width="9.6640625" customWidth="1"/>
  </cols>
  <sheetData>
    <row r="1" spans="1:8">
      <c r="A1" t="s">
        <v>29</v>
      </c>
    </row>
    <row r="2" spans="1:8">
      <c r="B2" t="s">
        <v>10</v>
      </c>
    </row>
    <row r="3" spans="1:8">
      <c r="B3" t="s">
        <v>30</v>
      </c>
    </row>
    <row r="5" spans="1:8">
      <c r="B5" t="s">
        <v>0</v>
      </c>
    </row>
    <row r="6" spans="1:8">
      <c r="B6" s="4" t="s">
        <v>31</v>
      </c>
      <c r="C6" s="5"/>
      <c r="D6" s="5"/>
      <c r="E6" s="5"/>
      <c r="F6" s="5" t="s">
        <v>33</v>
      </c>
      <c r="G6" s="5"/>
      <c r="H6" s="6"/>
    </row>
    <row r="7" spans="1:8">
      <c r="B7" s="7"/>
      <c r="C7" s="8" t="s">
        <v>32</v>
      </c>
      <c r="D7" s="8">
        <v>130000</v>
      </c>
      <c r="E7" s="8"/>
      <c r="F7" s="8"/>
      <c r="G7" s="8"/>
      <c r="H7" s="9"/>
    </row>
    <row r="8" spans="1:8">
      <c r="B8" s="7"/>
      <c r="C8" s="8"/>
      <c r="D8" s="8"/>
      <c r="E8" s="8"/>
      <c r="F8" s="8"/>
      <c r="G8" s="8"/>
      <c r="H8" s="9"/>
    </row>
    <row r="9" spans="1:8">
      <c r="B9" s="7"/>
      <c r="C9" s="8"/>
      <c r="D9" s="8"/>
      <c r="E9" s="8"/>
      <c r="F9" s="8" t="s">
        <v>34</v>
      </c>
      <c r="G9" s="8"/>
      <c r="H9" s="9"/>
    </row>
    <row r="10" spans="1:8">
      <c r="B10" s="10"/>
      <c r="C10" s="11"/>
      <c r="D10" s="11"/>
      <c r="E10" s="11"/>
      <c r="F10" s="11"/>
      <c r="G10" s="11" t="s">
        <v>35</v>
      </c>
      <c r="H10" s="12">
        <v>130000</v>
      </c>
    </row>
    <row r="11" spans="1:8">
      <c r="A11" t="s">
        <v>36</v>
      </c>
    </row>
    <row r="12" spans="1:8">
      <c r="B12" t="s">
        <v>37</v>
      </c>
      <c r="C12">
        <v>650000</v>
      </c>
    </row>
    <row r="13" spans="1:8">
      <c r="B13" t="s">
        <v>38</v>
      </c>
    </row>
    <row r="14" spans="1:8">
      <c r="B14" t="s">
        <v>39</v>
      </c>
      <c r="D14" t="s">
        <v>40</v>
      </c>
      <c r="F14">
        <f>0.8*C12</f>
        <v>520000</v>
      </c>
    </row>
    <row r="15" spans="1:8">
      <c r="B15" t="s">
        <v>41</v>
      </c>
      <c r="F15">
        <f>0.2*C12</f>
        <v>130000</v>
      </c>
    </row>
    <row r="17" spans="1:21">
      <c r="A17" t="s">
        <v>1</v>
      </c>
      <c r="N17" t="s">
        <v>96</v>
      </c>
    </row>
    <row r="18" spans="1:21">
      <c r="B18" s="4" t="s">
        <v>42</v>
      </c>
      <c r="C18" s="5"/>
      <c r="D18" s="5"/>
      <c r="E18" s="5"/>
      <c r="F18" s="5" t="s">
        <v>33</v>
      </c>
      <c r="G18" s="5"/>
      <c r="H18" s="6"/>
      <c r="O18" s="4" t="s">
        <v>42</v>
      </c>
      <c r="P18" s="5"/>
      <c r="Q18" s="5"/>
      <c r="R18" s="5"/>
      <c r="S18" s="5" t="s">
        <v>33</v>
      </c>
      <c r="T18" s="5"/>
      <c r="U18" s="6"/>
    </row>
    <row r="19" spans="1:21">
      <c r="B19" s="7"/>
      <c r="C19" s="8" t="s">
        <v>43</v>
      </c>
      <c r="D19" s="8">
        <v>650000</v>
      </c>
      <c r="E19" s="8"/>
      <c r="F19" s="8"/>
      <c r="G19" s="8" t="s">
        <v>44</v>
      </c>
      <c r="H19" s="9">
        <f>F14</f>
        <v>520000</v>
      </c>
      <c r="O19" s="7"/>
      <c r="P19" s="8" t="s">
        <v>43</v>
      </c>
      <c r="Q19" s="8">
        <v>650000</v>
      </c>
      <c r="R19" s="8"/>
      <c r="S19" s="8" t="s">
        <v>20</v>
      </c>
      <c r="T19" s="8"/>
      <c r="U19" s="9">
        <f>F62</f>
        <v>519482.33726920566</v>
      </c>
    </row>
    <row r="20" spans="1:21">
      <c r="B20" s="7"/>
      <c r="C20" s="8"/>
      <c r="D20" s="8"/>
      <c r="E20" s="8"/>
      <c r="F20" s="8"/>
      <c r="G20" s="8"/>
      <c r="H20" s="9"/>
      <c r="O20" s="7"/>
      <c r="P20" s="8"/>
      <c r="Q20" s="8"/>
      <c r="R20" s="8"/>
      <c r="S20" s="8"/>
      <c r="T20" s="8"/>
      <c r="U20" s="9"/>
    </row>
    <row r="21" spans="1:21">
      <c r="B21" s="7"/>
      <c r="C21" s="8"/>
      <c r="D21" s="8"/>
      <c r="E21" s="8"/>
      <c r="F21" s="8" t="s">
        <v>34</v>
      </c>
      <c r="G21" s="8"/>
      <c r="H21" s="9"/>
      <c r="O21" s="7"/>
      <c r="P21" s="8"/>
      <c r="Q21" s="8"/>
      <c r="R21" s="8"/>
      <c r="S21" s="8" t="s">
        <v>34</v>
      </c>
      <c r="T21" s="8"/>
      <c r="U21" s="9"/>
    </row>
    <row r="22" spans="1:21">
      <c r="B22" s="10"/>
      <c r="C22" s="11"/>
      <c r="D22" s="11"/>
      <c r="E22" s="11"/>
      <c r="F22" s="11" t="s">
        <v>19</v>
      </c>
      <c r="G22" s="11"/>
      <c r="H22" s="12">
        <f>D19-H19</f>
        <v>130000</v>
      </c>
      <c r="O22" s="10"/>
      <c r="P22" s="11"/>
      <c r="Q22" s="11"/>
      <c r="R22" s="11"/>
      <c r="S22" s="11" t="s">
        <v>22</v>
      </c>
      <c r="T22" s="11"/>
      <c r="U22" s="12">
        <f>Q19-U19</f>
        <v>130517.66273079434</v>
      </c>
    </row>
    <row r="24" spans="1:21">
      <c r="A24" t="s">
        <v>46</v>
      </c>
    </row>
    <row r="25" spans="1:21">
      <c r="B25" t="s">
        <v>47</v>
      </c>
      <c r="D25">
        <f>H19</f>
        <v>520000</v>
      </c>
    </row>
    <row r="26" spans="1:21">
      <c r="B26" t="s">
        <v>48</v>
      </c>
      <c r="D26">
        <v>0.06</v>
      </c>
      <c r="N26" t="s">
        <v>11</v>
      </c>
    </row>
    <row r="27" spans="1:21">
      <c r="B27" t="s">
        <v>49</v>
      </c>
      <c r="D27">
        <v>12</v>
      </c>
      <c r="E27" t="s">
        <v>50</v>
      </c>
      <c r="N27" t="s">
        <v>12</v>
      </c>
    </row>
    <row r="28" spans="1:21">
      <c r="B28" t="s">
        <v>51</v>
      </c>
      <c r="D28">
        <f>D26/D27</f>
        <v>5.0000000000000001E-3</v>
      </c>
      <c r="E28" t="s">
        <v>52</v>
      </c>
      <c r="H28" t="s">
        <v>67</v>
      </c>
      <c r="O28" s="4" t="s">
        <v>42</v>
      </c>
      <c r="P28" s="5"/>
      <c r="Q28" s="5"/>
      <c r="R28" s="5"/>
      <c r="S28" s="5" t="s">
        <v>33</v>
      </c>
      <c r="T28" s="5"/>
      <c r="U28" s="6"/>
    </row>
    <row r="29" spans="1:21">
      <c r="B29" t="s">
        <v>53</v>
      </c>
      <c r="D29">
        <v>30</v>
      </c>
      <c r="E29" t="s">
        <v>54</v>
      </c>
      <c r="O29" s="7"/>
      <c r="P29" s="8" t="s">
        <v>43</v>
      </c>
      <c r="Q29" s="8">
        <f>650000*0.9</f>
        <v>585000</v>
      </c>
      <c r="R29" s="8"/>
      <c r="S29" s="8" t="s">
        <v>21</v>
      </c>
      <c r="T29" s="8"/>
      <c r="U29" s="9">
        <f>U19</f>
        <v>519482.33726920566</v>
      </c>
    </row>
    <row r="30" spans="1:21">
      <c r="B30" t="s">
        <v>55</v>
      </c>
      <c r="D30">
        <f>D27*D29</f>
        <v>360</v>
      </c>
      <c r="H30" t="s">
        <v>68</v>
      </c>
      <c r="O30" s="7"/>
      <c r="P30" s="8"/>
      <c r="Q30" s="8"/>
      <c r="R30" s="8"/>
      <c r="S30" s="8"/>
      <c r="T30" s="8"/>
      <c r="U30" s="9"/>
    </row>
    <row r="31" spans="1:21">
      <c r="B31" t="s">
        <v>56</v>
      </c>
      <c r="F31">
        <f>(1+D26/D27)^D27-1</f>
        <v>6.1677811864497611E-2</v>
      </c>
      <c r="O31" s="7"/>
      <c r="P31" s="8"/>
      <c r="Q31" s="8"/>
      <c r="R31" s="8"/>
      <c r="S31" s="8" t="s">
        <v>34</v>
      </c>
      <c r="T31" s="8"/>
      <c r="U31" s="9"/>
    </row>
    <row r="32" spans="1:21">
      <c r="B32" t="s">
        <v>76</v>
      </c>
      <c r="D32">
        <f>D51</f>
        <v>3117.6627307943463</v>
      </c>
      <c r="O32" s="10"/>
      <c r="P32" s="11"/>
      <c r="Q32" s="11"/>
      <c r="R32" s="11"/>
      <c r="S32" s="11" t="s">
        <v>22</v>
      </c>
      <c r="T32" s="11"/>
      <c r="U32" s="12">
        <f>Q29-U29</f>
        <v>65517.662730794342</v>
      </c>
    </row>
    <row r="33" spans="1:21">
      <c r="A33" t="s">
        <v>57</v>
      </c>
    </row>
    <row r="34" spans="1:21">
      <c r="A34" t="s">
        <v>84</v>
      </c>
      <c r="N34" t="s">
        <v>13</v>
      </c>
    </row>
    <row r="35" spans="1:21">
      <c r="A35" t="s">
        <v>58</v>
      </c>
      <c r="N35" t="s">
        <v>14</v>
      </c>
    </row>
    <row r="37" spans="1:21">
      <c r="A37" t="s">
        <v>59</v>
      </c>
    </row>
    <row r="38" spans="1:21">
      <c r="A38" t="s">
        <v>85</v>
      </c>
      <c r="N38" t="s">
        <v>15</v>
      </c>
    </row>
    <row r="39" spans="1:21">
      <c r="A39" t="s">
        <v>60</v>
      </c>
      <c r="O39" s="4" t="s">
        <v>42</v>
      </c>
      <c r="P39" s="5"/>
      <c r="Q39" s="5"/>
      <c r="R39" s="5"/>
      <c r="S39" s="5" t="s">
        <v>33</v>
      </c>
      <c r="T39" s="5"/>
      <c r="U39" s="6"/>
    </row>
    <row r="40" spans="1:21">
      <c r="A40" t="s">
        <v>61</v>
      </c>
      <c r="O40" s="7"/>
      <c r="P40" s="8" t="s">
        <v>43</v>
      </c>
      <c r="Q40" s="8">
        <f>Q19*1.1</f>
        <v>715000</v>
      </c>
      <c r="R40" s="8"/>
      <c r="S40" s="8" t="s">
        <v>44</v>
      </c>
      <c r="T40" s="8">
        <f>U19</f>
        <v>519482.33726920566</v>
      </c>
      <c r="U40" s="9"/>
    </row>
    <row r="41" spans="1:21">
      <c r="O41" s="7"/>
      <c r="P41" s="8"/>
      <c r="Q41" s="8"/>
      <c r="R41" s="8"/>
      <c r="S41" s="8"/>
      <c r="T41" s="8"/>
      <c r="U41" s="9"/>
    </row>
    <row r="42" spans="1:21">
      <c r="A42" t="s">
        <v>62</v>
      </c>
      <c r="D42" t="s">
        <v>63</v>
      </c>
      <c r="E42">
        <f>1/0.005</f>
        <v>200</v>
      </c>
      <c r="F42" t="s">
        <v>86</v>
      </c>
      <c r="O42" s="7"/>
      <c r="P42" s="8"/>
      <c r="Q42" s="8"/>
      <c r="R42" s="8"/>
      <c r="S42" s="8" t="s">
        <v>34</v>
      </c>
      <c r="T42" s="8"/>
      <c r="U42" s="9"/>
    </row>
    <row r="43" spans="1:21">
      <c r="A43" t="s">
        <v>64</v>
      </c>
      <c r="D43" t="s">
        <v>65</v>
      </c>
      <c r="O43" s="10"/>
      <c r="P43" s="11"/>
      <c r="Q43" s="11"/>
      <c r="R43" s="11"/>
      <c r="S43" s="11" t="s">
        <v>45</v>
      </c>
      <c r="T43" s="11"/>
      <c r="U43" s="12">
        <f>Q40-T40</f>
        <v>195517.66273079434</v>
      </c>
    </row>
    <row r="45" spans="1:21">
      <c r="A45" t="s">
        <v>66</v>
      </c>
      <c r="N45" t="s">
        <v>16</v>
      </c>
    </row>
    <row r="46" spans="1:21">
      <c r="B46" s="1" t="s">
        <v>69</v>
      </c>
      <c r="N46" t="s">
        <v>14</v>
      </c>
    </row>
    <row r="47" spans="1:21">
      <c r="B47" s="1" t="s">
        <v>70</v>
      </c>
      <c r="C47" t="s">
        <v>71</v>
      </c>
      <c r="D47">
        <f>1/D28</f>
        <v>200</v>
      </c>
    </row>
    <row r="48" spans="1:21">
      <c r="C48" t="s">
        <v>72</v>
      </c>
      <c r="E48">
        <f>D47/(1+D28)^D30</f>
        <v>33.208385607666514</v>
      </c>
      <c r="M48" t="s">
        <v>17</v>
      </c>
    </row>
    <row r="49" spans="1:13">
      <c r="B49" t="s">
        <v>73</v>
      </c>
      <c r="D49">
        <f>D47-E48</f>
        <v>166.79161439233349</v>
      </c>
      <c r="E49" t="s">
        <v>74</v>
      </c>
      <c r="M49" t="s">
        <v>18</v>
      </c>
    </row>
    <row r="50" spans="1:13">
      <c r="A50" t="s">
        <v>75</v>
      </c>
    </row>
    <row r="51" spans="1:13">
      <c r="B51" t="s">
        <v>76</v>
      </c>
      <c r="D51">
        <f>D25/D49</f>
        <v>3117.6627307943463</v>
      </c>
    </row>
    <row r="53" spans="1:13">
      <c r="A53" t="s">
        <v>77</v>
      </c>
      <c r="C53" t="s">
        <v>2</v>
      </c>
    </row>
    <row r="54" spans="1:13">
      <c r="B54" t="s">
        <v>78</v>
      </c>
      <c r="E54">
        <f>D51/D28</f>
        <v>623532.54615886929</v>
      </c>
    </row>
    <row r="55" spans="1:13">
      <c r="B55" t="s">
        <v>79</v>
      </c>
      <c r="E55">
        <f>E54/(1+D28)^D30</f>
        <v>103532.54615886926</v>
      </c>
    </row>
    <row r="56" spans="1:13">
      <c r="B56" t="s">
        <v>80</v>
      </c>
      <c r="E56">
        <f>E54-E55</f>
        <v>520000</v>
      </c>
      <c r="F56" t="s">
        <v>81</v>
      </c>
    </row>
    <row r="58" spans="1:13">
      <c r="A58" t="s">
        <v>89</v>
      </c>
    </row>
    <row r="59" spans="1:13">
      <c r="B59" t="s">
        <v>90</v>
      </c>
    </row>
    <row r="60" spans="1:13">
      <c r="B60" t="s">
        <v>91</v>
      </c>
      <c r="C60" t="s">
        <v>92</v>
      </c>
      <c r="D60" t="s">
        <v>93</v>
      </c>
      <c r="E60" t="s">
        <v>94</v>
      </c>
      <c r="F60" t="s">
        <v>95</v>
      </c>
    </row>
    <row r="61" spans="1:13">
      <c r="B61">
        <v>0</v>
      </c>
      <c r="F61">
        <f>E56</f>
        <v>520000</v>
      </c>
    </row>
    <row r="62" spans="1:13">
      <c r="B62">
        <v>1</v>
      </c>
      <c r="C62">
        <f>$D$51</f>
        <v>3117.6627307943463</v>
      </c>
      <c r="D62">
        <f>$D$28*F61</f>
        <v>2600</v>
      </c>
      <c r="E62">
        <f>C62-D62</f>
        <v>517.66273079434632</v>
      </c>
      <c r="F62">
        <f>F61-E62</f>
        <v>519482.33726920566</v>
      </c>
      <c r="G62" t="s">
        <v>87</v>
      </c>
    </row>
    <row r="63" spans="1:13">
      <c r="B63">
        <v>2</v>
      </c>
      <c r="C63">
        <f t="shared" ref="C63:C126" si="0">$D$51</f>
        <v>3117.6627307943463</v>
      </c>
      <c r="D63">
        <f t="shared" ref="D63:D126" si="1">$D$28*F62</f>
        <v>2597.4116863460285</v>
      </c>
      <c r="E63">
        <f t="shared" ref="E63:E126" si="2">C63-D63</f>
        <v>520.25104444831777</v>
      </c>
      <c r="F63">
        <f t="shared" ref="F63:F126" si="3">F62-E63</f>
        <v>518962.08622475737</v>
      </c>
      <c r="G63" t="s">
        <v>88</v>
      </c>
    </row>
    <row r="64" spans="1:13">
      <c r="B64">
        <v>3</v>
      </c>
      <c r="C64">
        <f t="shared" si="0"/>
        <v>3117.6627307943463</v>
      </c>
      <c r="D64">
        <f t="shared" si="1"/>
        <v>2594.8104311237871</v>
      </c>
      <c r="E64">
        <f t="shared" si="2"/>
        <v>522.8522996705592</v>
      </c>
      <c r="F64">
        <f t="shared" si="3"/>
        <v>518439.2339250868</v>
      </c>
    </row>
    <row r="65" spans="2:6">
      <c r="B65">
        <v>4</v>
      </c>
      <c r="C65">
        <f t="shared" si="0"/>
        <v>3117.6627307943463</v>
      </c>
      <c r="D65">
        <f t="shared" si="1"/>
        <v>2592.1961696254339</v>
      </c>
      <c r="E65">
        <f t="shared" si="2"/>
        <v>525.46656116891245</v>
      </c>
      <c r="F65">
        <f t="shared" si="3"/>
        <v>517913.7673639179</v>
      </c>
    </row>
    <row r="66" spans="2:6">
      <c r="B66">
        <v>5</v>
      </c>
      <c r="C66">
        <f t="shared" si="0"/>
        <v>3117.6627307943463</v>
      </c>
      <c r="D66">
        <f t="shared" si="1"/>
        <v>2589.5688368195897</v>
      </c>
      <c r="E66">
        <f t="shared" si="2"/>
        <v>528.09389397475661</v>
      </c>
      <c r="F66">
        <f t="shared" si="3"/>
        <v>517385.67346994317</v>
      </c>
    </row>
    <row r="67" spans="2:6">
      <c r="B67">
        <v>6</v>
      </c>
      <c r="C67">
        <f t="shared" si="0"/>
        <v>3117.6627307943463</v>
      </c>
      <c r="D67">
        <f t="shared" si="1"/>
        <v>2586.9283673497157</v>
      </c>
      <c r="E67">
        <f t="shared" si="2"/>
        <v>530.73436344463062</v>
      </c>
      <c r="F67">
        <f t="shared" si="3"/>
        <v>516854.93910649855</v>
      </c>
    </row>
    <row r="68" spans="2:6">
      <c r="B68">
        <v>7</v>
      </c>
      <c r="C68">
        <f t="shared" si="0"/>
        <v>3117.6627307943463</v>
      </c>
      <c r="D68">
        <f t="shared" si="1"/>
        <v>2584.2746955324928</v>
      </c>
      <c r="E68">
        <f t="shared" si="2"/>
        <v>533.38803526185347</v>
      </c>
      <c r="F68">
        <f t="shared" si="3"/>
        <v>516321.55107123672</v>
      </c>
    </row>
    <row r="69" spans="2:6">
      <c r="B69">
        <v>8</v>
      </c>
      <c r="C69">
        <f t="shared" si="0"/>
        <v>3117.6627307943463</v>
      </c>
      <c r="D69">
        <f t="shared" si="1"/>
        <v>2581.6077553561836</v>
      </c>
      <c r="E69">
        <f t="shared" si="2"/>
        <v>536.05497543816273</v>
      </c>
      <c r="F69">
        <f t="shared" si="3"/>
        <v>515785.49609579856</v>
      </c>
    </row>
    <row r="70" spans="2:6">
      <c r="B70">
        <v>9</v>
      </c>
      <c r="C70">
        <f t="shared" si="0"/>
        <v>3117.6627307943463</v>
      </c>
      <c r="D70">
        <f t="shared" si="1"/>
        <v>2578.9274804789929</v>
      </c>
      <c r="E70">
        <f t="shared" si="2"/>
        <v>538.73525031535337</v>
      </c>
      <c r="F70">
        <f t="shared" si="3"/>
        <v>515246.76084548322</v>
      </c>
    </row>
    <row r="71" spans="2:6">
      <c r="B71">
        <v>10</v>
      </c>
      <c r="C71">
        <f t="shared" si="0"/>
        <v>3117.6627307943463</v>
      </c>
      <c r="D71">
        <f t="shared" si="1"/>
        <v>2576.2338042274164</v>
      </c>
      <c r="E71">
        <f t="shared" si="2"/>
        <v>541.42892656692993</v>
      </c>
      <c r="F71">
        <f t="shared" si="3"/>
        <v>514705.33191891632</v>
      </c>
    </row>
    <row r="72" spans="2:6">
      <c r="B72">
        <v>11</v>
      </c>
      <c r="C72">
        <f t="shared" si="0"/>
        <v>3117.6627307943463</v>
      </c>
      <c r="D72">
        <f t="shared" si="1"/>
        <v>2573.5266595945818</v>
      </c>
      <c r="E72">
        <f t="shared" si="2"/>
        <v>544.1360711997645</v>
      </c>
      <c r="F72">
        <f t="shared" si="3"/>
        <v>514161.19584771653</v>
      </c>
    </row>
    <row r="73" spans="2:6">
      <c r="B73">
        <v>12</v>
      </c>
      <c r="C73">
        <f t="shared" si="0"/>
        <v>3117.6627307943463</v>
      </c>
      <c r="D73">
        <f t="shared" si="1"/>
        <v>2570.8059792385825</v>
      </c>
      <c r="E73">
        <f t="shared" si="2"/>
        <v>546.85675155576382</v>
      </c>
      <c r="F73">
        <f t="shared" si="3"/>
        <v>513614.33909616078</v>
      </c>
    </row>
    <row r="74" spans="2:6">
      <c r="B74">
        <v>13</v>
      </c>
      <c r="C74">
        <f t="shared" si="0"/>
        <v>3117.6627307943463</v>
      </c>
      <c r="D74">
        <f t="shared" si="1"/>
        <v>2568.071695480804</v>
      </c>
      <c r="E74">
        <f t="shared" si="2"/>
        <v>549.59103531354231</v>
      </c>
      <c r="F74">
        <f t="shared" si="3"/>
        <v>513064.74806084723</v>
      </c>
    </row>
    <row r="75" spans="2:6">
      <c r="B75">
        <v>14</v>
      </c>
      <c r="C75">
        <f t="shared" si="0"/>
        <v>3117.6627307943463</v>
      </c>
      <c r="D75">
        <f t="shared" si="1"/>
        <v>2565.3237403042363</v>
      </c>
      <c r="E75">
        <f t="shared" si="2"/>
        <v>552.33899049011006</v>
      </c>
      <c r="F75">
        <f t="shared" si="3"/>
        <v>512512.4090703571</v>
      </c>
    </row>
    <row r="76" spans="2:6">
      <c r="B76">
        <v>15</v>
      </c>
      <c r="C76">
        <f t="shared" si="0"/>
        <v>3117.6627307943463</v>
      </c>
      <c r="D76">
        <f t="shared" si="1"/>
        <v>2562.5620453517854</v>
      </c>
      <c r="E76">
        <f t="shared" si="2"/>
        <v>555.10068544256092</v>
      </c>
      <c r="F76">
        <f t="shared" si="3"/>
        <v>511957.30838491453</v>
      </c>
    </row>
    <row r="77" spans="2:6">
      <c r="B77">
        <v>16</v>
      </c>
      <c r="C77">
        <f t="shared" si="0"/>
        <v>3117.6627307943463</v>
      </c>
      <c r="D77">
        <f t="shared" si="1"/>
        <v>2559.7865419245727</v>
      </c>
      <c r="E77">
        <f t="shared" si="2"/>
        <v>557.87618886977361</v>
      </c>
      <c r="F77">
        <f t="shared" si="3"/>
        <v>511399.43219604477</v>
      </c>
    </row>
    <row r="78" spans="2:6">
      <c r="B78">
        <v>17</v>
      </c>
      <c r="C78">
        <f t="shared" si="0"/>
        <v>3117.6627307943463</v>
      </c>
      <c r="D78">
        <f t="shared" si="1"/>
        <v>2556.9971609802237</v>
      </c>
      <c r="E78">
        <f t="shared" si="2"/>
        <v>560.66556981412259</v>
      </c>
      <c r="F78">
        <f t="shared" si="3"/>
        <v>510838.76662623067</v>
      </c>
    </row>
    <row r="79" spans="2:6">
      <c r="B79">
        <v>18</v>
      </c>
      <c r="C79">
        <f t="shared" si="0"/>
        <v>3117.6627307943463</v>
      </c>
      <c r="D79">
        <f t="shared" si="1"/>
        <v>2554.1938331311535</v>
      </c>
      <c r="E79">
        <f t="shared" si="2"/>
        <v>563.46889766319282</v>
      </c>
      <c r="F79">
        <f t="shared" si="3"/>
        <v>510275.2977285675</v>
      </c>
    </row>
    <row r="80" spans="2:6">
      <c r="B80">
        <v>19</v>
      </c>
      <c r="C80">
        <f t="shared" si="0"/>
        <v>3117.6627307943463</v>
      </c>
      <c r="D80">
        <f t="shared" si="1"/>
        <v>2551.3764886428376</v>
      </c>
      <c r="E80">
        <f t="shared" si="2"/>
        <v>566.28624215150876</v>
      </c>
      <c r="F80">
        <f t="shared" si="3"/>
        <v>509709.01148641598</v>
      </c>
    </row>
    <row r="81" spans="2:6">
      <c r="B81">
        <v>20</v>
      </c>
      <c r="C81">
        <f t="shared" si="0"/>
        <v>3117.6627307943463</v>
      </c>
      <c r="D81">
        <f t="shared" si="1"/>
        <v>2548.5450574320798</v>
      </c>
      <c r="E81">
        <f t="shared" si="2"/>
        <v>569.11767336226649</v>
      </c>
      <c r="F81">
        <f t="shared" si="3"/>
        <v>509139.89381305373</v>
      </c>
    </row>
    <row r="82" spans="2:6">
      <c r="B82">
        <v>21</v>
      </c>
      <c r="C82">
        <f t="shared" si="0"/>
        <v>3117.6627307943463</v>
      </c>
      <c r="D82">
        <f t="shared" si="1"/>
        <v>2545.6994690652687</v>
      </c>
      <c r="E82">
        <f t="shared" si="2"/>
        <v>571.96326172907766</v>
      </c>
      <c r="F82">
        <f t="shared" si="3"/>
        <v>508567.93055132462</v>
      </c>
    </row>
    <row r="83" spans="2:6">
      <c r="B83">
        <v>22</v>
      </c>
      <c r="C83">
        <f t="shared" si="0"/>
        <v>3117.6627307943463</v>
      </c>
      <c r="D83">
        <f t="shared" si="1"/>
        <v>2542.8396527566233</v>
      </c>
      <c r="E83">
        <f t="shared" si="2"/>
        <v>574.82307803772301</v>
      </c>
      <c r="F83">
        <f t="shared" si="3"/>
        <v>507993.10747328692</v>
      </c>
    </row>
    <row r="84" spans="2:6">
      <c r="B84">
        <v>23</v>
      </c>
      <c r="C84">
        <f t="shared" si="0"/>
        <v>3117.6627307943463</v>
      </c>
      <c r="D84">
        <f t="shared" si="1"/>
        <v>2539.9655373664345</v>
      </c>
      <c r="E84">
        <f t="shared" si="2"/>
        <v>577.69719342791177</v>
      </c>
      <c r="F84">
        <f t="shared" si="3"/>
        <v>507415.41027985903</v>
      </c>
    </row>
    <row r="85" spans="2:6">
      <c r="B85">
        <v>24</v>
      </c>
      <c r="C85">
        <f t="shared" si="0"/>
        <v>3117.6627307943463</v>
      </c>
      <c r="D85">
        <f t="shared" si="1"/>
        <v>2537.0770513992952</v>
      </c>
      <c r="E85">
        <f t="shared" si="2"/>
        <v>580.5856793950511</v>
      </c>
      <c r="F85">
        <f t="shared" si="3"/>
        <v>506834.82460046397</v>
      </c>
    </row>
    <row r="86" spans="2:6">
      <c r="B86">
        <v>25</v>
      </c>
      <c r="C86">
        <f t="shared" si="0"/>
        <v>3117.6627307943463</v>
      </c>
      <c r="D86">
        <f t="shared" si="1"/>
        <v>2534.1741230023199</v>
      </c>
      <c r="E86">
        <f t="shared" si="2"/>
        <v>583.48860779202641</v>
      </c>
      <c r="F86">
        <f t="shared" si="3"/>
        <v>506251.33599267196</v>
      </c>
    </row>
    <row r="87" spans="2:6">
      <c r="B87">
        <v>26</v>
      </c>
      <c r="C87">
        <f t="shared" si="0"/>
        <v>3117.6627307943463</v>
      </c>
      <c r="D87">
        <f t="shared" si="1"/>
        <v>2531.2566799633601</v>
      </c>
      <c r="E87">
        <f t="shared" si="2"/>
        <v>586.40605083098626</v>
      </c>
      <c r="F87">
        <f t="shared" si="3"/>
        <v>505664.92994184099</v>
      </c>
    </row>
    <row r="88" spans="2:6">
      <c r="B88">
        <v>27</v>
      </c>
      <c r="C88">
        <f t="shared" si="0"/>
        <v>3117.6627307943463</v>
      </c>
      <c r="D88">
        <f t="shared" si="1"/>
        <v>2528.324649709205</v>
      </c>
      <c r="E88">
        <f t="shared" si="2"/>
        <v>589.33808108514131</v>
      </c>
      <c r="F88">
        <f t="shared" si="3"/>
        <v>505075.59186075587</v>
      </c>
    </row>
    <row r="89" spans="2:6">
      <c r="B89">
        <v>28</v>
      </c>
      <c r="C89">
        <f t="shared" si="0"/>
        <v>3117.6627307943463</v>
      </c>
      <c r="D89">
        <f t="shared" si="1"/>
        <v>2525.3779593037793</v>
      </c>
      <c r="E89">
        <f t="shared" si="2"/>
        <v>592.28477149056698</v>
      </c>
      <c r="F89">
        <f t="shared" si="3"/>
        <v>504483.30708926532</v>
      </c>
    </row>
    <row r="90" spans="2:6">
      <c r="B90">
        <v>29</v>
      </c>
      <c r="C90">
        <f t="shared" si="0"/>
        <v>3117.6627307943463</v>
      </c>
      <c r="D90">
        <f t="shared" si="1"/>
        <v>2522.4165354463266</v>
      </c>
      <c r="E90">
        <f t="shared" si="2"/>
        <v>595.24619534801968</v>
      </c>
      <c r="F90">
        <f t="shared" si="3"/>
        <v>503888.06089391728</v>
      </c>
    </row>
    <row r="91" spans="2:6">
      <c r="B91">
        <v>30</v>
      </c>
      <c r="C91">
        <f t="shared" si="0"/>
        <v>3117.6627307943463</v>
      </c>
      <c r="D91">
        <f t="shared" si="1"/>
        <v>2519.4403044695864</v>
      </c>
      <c r="E91">
        <f t="shared" si="2"/>
        <v>598.22242632475991</v>
      </c>
      <c r="F91">
        <f t="shared" si="3"/>
        <v>503289.83846759255</v>
      </c>
    </row>
    <row r="92" spans="2:6">
      <c r="B92">
        <v>31</v>
      </c>
      <c r="C92">
        <f t="shared" si="0"/>
        <v>3117.6627307943463</v>
      </c>
      <c r="D92">
        <f t="shared" si="1"/>
        <v>2516.4491923379628</v>
      </c>
      <c r="E92">
        <f t="shared" si="2"/>
        <v>601.2135384563835</v>
      </c>
      <c r="F92">
        <f t="shared" si="3"/>
        <v>502688.62492913619</v>
      </c>
    </row>
    <row r="93" spans="2:6">
      <c r="B93">
        <v>32</v>
      </c>
      <c r="C93">
        <f t="shared" si="0"/>
        <v>3117.6627307943463</v>
      </c>
      <c r="D93">
        <f t="shared" si="1"/>
        <v>2513.4431246456811</v>
      </c>
      <c r="E93">
        <f t="shared" si="2"/>
        <v>604.21960614866521</v>
      </c>
      <c r="F93">
        <f t="shared" si="3"/>
        <v>502084.40532298753</v>
      </c>
    </row>
    <row r="94" spans="2:6">
      <c r="B94">
        <v>33</v>
      </c>
      <c r="C94">
        <f t="shared" si="0"/>
        <v>3117.6627307943463</v>
      </c>
      <c r="D94">
        <f t="shared" si="1"/>
        <v>2510.4220266149377</v>
      </c>
      <c r="E94">
        <f t="shared" si="2"/>
        <v>607.24070417940857</v>
      </c>
      <c r="F94">
        <f t="shared" si="3"/>
        <v>501477.16461880814</v>
      </c>
    </row>
    <row r="95" spans="2:6">
      <c r="B95">
        <v>34</v>
      </c>
      <c r="C95">
        <f t="shared" si="0"/>
        <v>3117.6627307943463</v>
      </c>
      <c r="D95">
        <f t="shared" si="1"/>
        <v>2507.3858230940409</v>
      </c>
      <c r="E95">
        <f t="shared" si="2"/>
        <v>610.2769077003054</v>
      </c>
      <c r="F95">
        <f t="shared" si="3"/>
        <v>500866.88771110785</v>
      </c>
    </row>
    <row r="96" spans="2:6">
      <c r="B96">
        <v>35</v>
      </c>
      <c r="C96">
        <f t="shared" si="0"/>
        <v>3117.6627307943463</v>
      </c>
      <c r="D96">
        <f t="shared" si="1"/>
        <v>2504.3344385555392</v>
      </c>
      <c r="E96">
        <f t="shared" si="2"/>
        <v>613.32829223880708</v>
      </c>
      <c r="F96">
        <f t="shared" si="3"/>
        <v>500253.55941886903</v>
      </c>
    </row>
    <row r="97" spans="2:6">
      <c r="B97">
        <v>36</v>
      </c>
      <c r="C97">
        <f t="shared" si="0"/>
        <v>3117.6627307943463</v>
      </c>
      <c r="D97">
        <f t="shared" si="1"/>
        <v>2501.267797094345</v>
      </c>
      <c r="E97">
        <f t="shared" si="2"/>
        <v>616.39493370000127</v>
      </c>
      <c r="F97">
        <f t="shared" si="3"/>
        <v>499637.16448516905</v>
      </c>
    </row>
    <row r="98" spans="2:6">
      <c r="B98">
        <v>37</v>
      </c>
      <c r="C98">
        <f t="shared" si="0"/>
        <v>3117.6627307943463</v>
      </c>
      <c r="D98">
        <f t="shared" si="1"/>
        <v>2498.1858224258453</v>
      </c>
      <c r="E98">
        <f t="shared" si="2"/>
        <v>619.47690836850097</v>
      </c>
      <c r="F98">
        <f t="shared" si="3"/>
        <v>499017.68757680053</v>
      </c>
    </row>
    <row r="99" spans="2:6">
      <c r="B99">
        <v>38</v>
      </c>
      <c r="C99">
        <f t="shared" si="0"/>
        <v>3117.6627307943463</v>
      </c>
      <c r="D99">
        <f t="shared" si="1"/>
        <v>2495.0884378840028</v>
      </c>
      <c r="E99">
        <f t="shared" si="2"/>
        <v>622.5742929103435</v>
      </c>
      <c r="F99">
        <f t="shared" si="3"/>
        <v>498395.11328389018</v>
      </c>
    </row>
    <row r="100" spans="2:6">
      <c r="B100">
        <v>39</v>
      </c>
      <c r="C100">
        <f t="shared" si="0"/>
        <v>3117.6627307943463</v>
      </c>
      <c r="D100">
        <f t="shared" si="1"/>
        <v>2491.9755664194508</v>
      </c>
      <c r="E100">
        <f t="shared" si="2"/>
        <v>625.68716437489547</v>
      </c>
      <c r="F100">
        <f t="shared" si="3"/>
        <v>497769.42611951526</v>
      </c>
    </row>
    <row r="101" spans="2:6">
      <c r="B101">
        <v>40</v>
      </c>
      <c r="C101">
        <f t="shared" si="0"/>
        <v>3117.6627307943463</v>
      </c>
      <c r="D101">
        <f t="shared" si="1"/>
        <v>2488.8471305975763</v>
      </c>
      <c r="E101">
        <f t="shared" si="2"/>
        <v>628.81560019676999</v>
      </c>
      <c r="F101">
        <f t="shared" si="3"/>
        <v>497140.61051931849</v>
      </c>
    </row>
    <row r="102" spans="2:6">
      <c r="B102">
        <v>41</v>
      </c>
      <c r="C102">
        <f t="shared" si="0"/>
        <v>3117.6627307943463</v>
      </c>
      <c r="D102">
        <f t="shared" si="1"/>
        <v>2485.7030525965924</v>
      </c>
      <c r="E102">
        <f t="shared" si="2"/>
        <v>631.95967819775387</v>
      </c>
      <c r="F102">
        <f t="shared" si="3"/>
        <v>496508.65084112075</v>
      </c>
    </row>
    <row r="103" spans="2:6">
      <c r="B103">
        <v>42</v>
      </c>
      <c r="C103">
        <f t="shared" si="0"/>
        <v>3117.6627307943463</v>
      </c>
      <c r="D103">
        <f t="shared" si="1"/>
        <v>2482.5432542056037</v>
      </c>
      <c r="E103">
        <f t="shared" si="2"/>
        <v>635.1194765887426</v>
      </c>
      <c r="F103">
        <f t="shared" si="3"/>
        <v>495873.53136453201</v>
      </c>
    </row>
    <row r="104" spans="2:6">
      <c r="B104">
        <v>43</v>
      </c>
      <c r="C104">
        <f t="shared" si="0"/>
        <v>3117.6627307943463</v>
      </c>
      <c r="D104">
        <f t="shared" si="1"/>
        <v>2479.3676568226601</v>
      </c>
      <c r="E104">
        <f t="shared" si="2"/>
        <v>638.29507397168618</v>
      </c>
      <c r="F104">
        <f t="shared" si="3"/>
        <v>495235.23629056034</v>
      </c>
    </row>
    <row r="105" spans="2:6">
      <c r="B105">
        <v>44</v>
      </c>
      <c r="C105">
        <f t="shared" si="0"/>
        <v>3117.6627307943463</v>
      </c>
      <c r="D105">
        <f t="shared" si="1"/>
        <v>2476.1761814528018</v>
      </c>
      <c r="E105">
        <f t="shared" si="2"/>
        <v>641.48654934154456</v>
      </c>
      <c r="F105">
        <f t="shared" si="3"/>
        <v>494593.74974121881</v>
      </c>
    </row>
    <row r="106" spans="2:6">
      <c r="B106">
        <v>45</v>
      </c>
      <c r="C106">
        <f t="shared" si="0"/>
        <v>3117.6627307943463</v>
      </c>
      <c r="D106">
        <f t="shared" si="1"/>
        <v>2472.9687487060942</v>
      </c>
      <c r="E106">
        <f t="shared" si="2"/>
        <v>644.69398208825214</v>
      </c>
      <c r="F106">
        <f t="shared" si="3"/>
        <v>493949.05575913057</v>
      </c>
    </row>
    <row r="107" spans="2:6">
      <c r="B107">
        <v>46</v>
      </c>
      <c r="C107">
        <f t="shared" si="0"/>
        <v>3117.6627307943463</v>
      </c>
      <c r="D107">
        <f t="shared" si="1"/>
        <v>2469.7452787956531</v>
      </c>
      <c r="E107">
        <f t="shared" si="2"/>
        <v>647.9174519986932</v>
      </c>
      <c r="F107">
        <f t="shared" si="3"/>
        <v>493301.13830713189</v>
      </c>
    </row>
    <row r="108" spans="2:6">
      <c r="B108">
        <v>47</v>
      </c>
      <c r="C108">
        <f t="shared" si="0"/>
        <v>3117.6627307943463</v>
      </c>
      <c r="D108">
        <f t="shared" si="1"/>
        <v>2466.5056915356595</v>
      </c>
      <c r="E108">
        <f t="shared" si="2"/>
        <v>651.15703925868684</v>
      </c>
      <c r="F108">
        <f t="shared" si="3"/>
        <v>492649.9812678732</v>
      </c>
    </row>
    <row r="109" spans="2:6">
      <c r="B109">
        <v>48</v>
      </c>
      <c r="C109">
        <f t="shared" si="0"/>
        <v>3117.6627307943463</v>
      </c>
      <c r="D109">
        <f t="shared" si="1"/>
        <v>2463.2499063393661</v>
      </c>
      <c r="E109">
        <f t="shared" si="2"/>
        <v>654.41282445498018</v>
      </c>
      <c r="F109">
        <f t="shared" si="3"/>
        <v>491995.56844341819</v>
      </c>
    </row>
    <row r="110" spans="2:6">
      <c r="B110">
        <v>49</v>
      </c>
      <c r="C110">
        <f t="shared" si="0"/>
        <v>3117.6627307943463</v>
      </c>
      <c r="D110">
        <f t="shared" si="1"/>
        <v>2459.9778422170912</v>
      </c>
      <c r="E110">
        <f t="shared" si="2"/>
        <v>657.68488857725515</v>
      </c>
      <c r="F110">
        <f t="shared" si="3"/>
        <v>491337.88355484093</v>
      </c>
    </row>
    <row r="111" spans="2:6">
      <c r="B111">
        <v>50</v>
      </c>
      <c r="C111">
        <f t="shared" si="0"/>
        <v>3117.6627307943463</v>
      </c>
      <c r="D111">
        <f t="shared" si="1"/>
        <v>2456.6894177742047</v>
      </c>
      <c r="E111">
        <f t="shared" si="2"/>
        <v>660.97331302014163</v>
      </c>
      <c r="F111">
        <f t="shared" si="3"/>
        <v>490676.91024182079</v>
      </c>
    </row>
    <row r="112" spans="2:6">
      <c r="B112">
        <v>51</v>
      </c>
      <c r="C112">
        <f t="shared" si="0"/>
        <v>3117.6627307943463</v>
      </c>
      <c r="D112">
        <f t="shared" si="1"/>
        <v>2453.3845512091038</v>
      </c>
      <c r="E112">
        <f t="shared" si="2"/>
        <v>664.27817958524247</v>
      </c>
      <c r="F112">
        <f t="shared" si="3"/>
        <v>490012.63206223556</v>
      </c>
    </row>
    <row r="113" spans="2:6">
      <c r="B113">
        <v>52</v>
      </c>
      <c r="C113">
        <f t="shared" si="0"/>
        <v>3117.6627307943463</v>
      </c>
      <c r="D113">
        <f t="shared" si="1"/>
        <v>2450.0631603111779</v>
      </c>
      <c r="E113">
        <f t="shared" si="2"/>
        <v>667.59957048316846</v>
      </c>
      <c r="F113">
        <f t="shared" si="3"/>
        <v>489345.03249175241</v>
      </c>
    </row>
    <row r="114" spans="2:6">
      <c r="B114">
        <v>53</v>
      </c>
      <c r="C114">
        <f t="shared" si="0"/>
        <v>3117.6627307943463</v>
      </c>
      <c r="D114">
        <f t="shared" si="1"/>
        <v>2446.725162458762</v>
      </c>
      <c r="E114">
        <f t="shared" si="2"/>
        <v>670.93756833558427</v>
      </c>
      <c r="F114">
        <f t="shared" si="3"/>
        <v>488674.09492341685</v>
      </c>
    </row>
    <row r="115" spans="2:6">
      <c r="B115">
        <v>54</v>
      </c>
      <c r="C115">
        <f t="shared" si="0"/>
        <v>3117.6627307943463</v>
      </c>
      <c r="D115">
        <f t="shared" si="1"/>
        <v>2443.3704746170843</v>
      </c>
      <c r="E115">
        <f t="shared" si="2"/>
        <v>674.29225617726206</v>
      </c>
      <c r="F115">
        <f t="shared" si="3"/>
        <v>487999.80266723956</v>
      </c>
    </row>
    <row r="116" spans="2:6">
      <c r="B116">
        <v>55</v>
      </c>
      <c r="C116">
        <f t="shared" si="0"/>
        <v>3117.6627307943463</v>
      </c>
      <c r="D116">
        <f t="shared" si="1"/>
        <v>2439.999013336198</v>
      </c>
      <c r="E116">
        <f t="shared" si="2"/>
        <v>677.66371745814831</v>
      </c>
      <c r="F116">
        <f t="shared" si="3"/>
        <v>487322.13894978142</v>
      </c>
    </row>
    <row r="117" spans="2:6">
      <c r="B117">
        <v>56</v>
      </c>
      <c r="C117">
        <f t="shared" si="0"/>
        <v>3117.6627307943463</v>
      </c>
      <c r="D117">
        <f t="shared" si="1"/>
        <v>2436.610694748907</v>
      </c>
      <c r="E117">
        <f t="shared" si="2"/>
        <v>681.05203604543931</v>
      </c>
      <c r="F117">
        <f t="shared" si="3"/>
        <v>486641.08691373596</v>
      </c>
    </row>
    <row r="118" spans="2:6">
      <c r="B118">
        <v>57</v>
      </c>
      <c r="C118">
        <f t="shared" si="0"/>
        <v>3117.6627307943463</v>
      </c>
      <c r="D118">
        <f t="shared" si="1"/>
        <v>2433.2054345686797</v>
      </c>
      <c r="E118">
        <f t="shared" si="2"/>
        <v>684.4572962256666</v>
      </c>
      <c r="F118">
        <f t="shared" si="3"/>
        <v>485956.62961751031</v>
      </c>
    </row>
    <row r="119" spans="2:6">
      <c r="B119">
        <v>58</v>
      </c>
      <c r="C119">
        <f t="shared" si="0"/>
        <v>3117.6627307943463</v>
      </c>
      <c r="D119">
        <f t="shared" si="1"/>
        <v>2429.7831480875516</v>
      </c>
      <c r="E119">
        <f t="shared" si="2"/>
        <v>687.87958270679474</v>
      </c>
      <c r="F119">
        <f t="shared" si="3"/>
        <v>485268.75003480352</v>
      </c>
    </row>
    <row r="120" spans="2:6">
      <c r="B120">
        <v>59</v>
      </c>
      <c r="C120">
        <f t="shared" si="0"/>
        <v>3117.6627307943463</v>
      </c>
      <c r="D120">
        <f t="shared" si="1"/>
        <v>2426.3437501740177</v>
      </c>
      <c r="E120">
        <f t="shared" si="2"/>
        <v>691.3189806203286</v>
      </c>
      <c r="F120">
        <f t="shared" si="3"/>
        <v>484577.43105418322</v>
      </c>
    </row>
    <row r="121" spans="2:6">
      <c r="B121">
        <v>60</v>
      </c>
      <c r="C121">
        <f t="shared" si="0"/>
        <v>3117.6627307943463</v>
      </c>
      <c r="D121">
        <f t="shared" si="1"/>
        <v>2422.8871552709161</v>
      </c>
      <c r="E121">
        <f t="shared" si="2"/>
        <v>694.77557552343023</v>
      </c>
      <c r="F121">
        <f t="shared" si="3"/>
        <v>483882.65547865978</v>
      </c>
    </row>
    <row r="122" spans="2:6">
      <c r="B122">
        <v>61</v>
      </c>
      <c r="C122">
        <f t="shared" si="0"/>
        <v>3117.6627307943463</v>
      </c>
      <c r="D122">
        <f t="shared" si="1"/>
        <v>2419.4132773932988</v>
      </c>
      <c r="E122">
        <f t="shared" si="2"/>
        <v>698.2494534010475</v>
      </c>
      <c r="F122">
        <f t="shared" si="3"/>
        <v>483184.40602525871</v>
      </c>
    </row>
    <row r="123" spans="2:6">
      <c r="B123">
        <v>62</v>
      </c>
      <c r="C123">
        <f t="shared" si="0"/>
        <v>3117.6627307943463</v>
      </c>
      <c r="D123">
        <f t="shared" si="1"/>
        <v>2415.9220301262935</v>
      </c>
      <c r="E123">
        <f t="shared" si="2"/>
        <v>701.7407006680528</v>
      </c>
      <c r="F123">
        <f t="shared" si="3"/>
        <v>482482.66532459063</v>
      </c>
    </row>
    <row r="124" spans="2:6">
      <c r="B124">
        <v>63</v>
      </c>
      <c r="C124">
        <f t="shared" si="0"/>
        <v>3117.6627307943463</v>
      </c>
      <c r="D124">
        <f t="shared" si="1"/>
        <v>2412.4133266229533</v>
      </c>
      <c r="E124">
        <f t="shared" si="2"/>
        <v>705.24940417139305</v>
      </c>
      <c r="F124">
        <f t="shared" si="3"/>
        <v>481777.41592041927</v>
      </c>
    </row>
    <row r="125" spans="2:6">
      <c r="B125">
        <v>64</v>
      </c>
      <c r="C125">
        <f t="shared" si="0"/>
        <v>3117.6627307943463</v>
      </c>
      <c r="D125">
        <f t="shared" si="1"/>
        <v>2408.8870796020965</v>
      </c>
      <c r="E125">
        <f t="shared" si="2"/>
        <v>708.77565119224982</v>
      </c>
      <c r="F125">
        <f t="shared" si="3"/>
        <v>481068.64026922703</v>
      </c>
    </row>
    <row r="126" spans="2:6">
      <c r="B126">
        <v>65</v>
      </c>
      <c r="C126">
        <f t="shared" si="0"/>
        <v>3117.6627307943463</v>
      </c>
      <c r="D126">
        <f t="shared" si="1"/>
        <v>2405.3432013461352</v>
      </c>
      <c r="E126">
        <f t="shared" si="2"/>
        <v>712.31952944821114</v>
      </c>
      <c r="F126">
        <f t="shared" si="3"/>
        <v>480356.32073977881</v>
      </c>
    </row>
    <row r="127" spans="2:6">
      <c r="B127">
        <v>66</v>
      </c>
      <c r="C127">
        <f t="shared" ref="C127:C190" si="4">$D$51</f>
        <v>3117.6627307943463</v>
      </c>
      <c r="D127">
        <f t="shared" ref="D127:D190" si="5">$D$28*F126</f>
        <v>2401.7816036988943</v>
      </c>
      <c r="E127">
        <f t="shared" ref="E127:E190" si="6">C127-D127</f>
        <v>715.88112709545203</v>
      </c>
      <c r="F127">
        <f t="shared" ref="F127:F190" si="7">F126-E127</f>
        <v>479640.43961268337</v>
      </c>
    </row>
    <row r="128" spans="2:6">
      <c r="B128">
        <v>67</v>
      </c>
      <c r="C128">
        <f t="shared" si="4"/>
        <v>3117.6627307943463</v>
      </c>
      <c r="D128">
        <f t="shared" si="5"/>
        <v>2398.2021980634167</v>
      </c>
      <c r="E128">
        <f t="shared" si="6"/>
        <v>719.46053273092957</v>
      </c>
      <c r="F128">
        <f t="shared" si="7"/>
        <v>478920.97907995246</v>
      </c>
    </row>
    <row r="129" spans="2:6">
      <c r="B129">
        <v>68</v>
      </c>
      <c r="C129">
        <f t="shared" si="4"/>
        <v>3117.6627307943463</v>
      </c>
      <c r="D129">
        <f t="shared" si="5"/>
        <v>2394.6048953997624</v>
      </c>
      <c r="E129">
        <f t="shared" si="6"/>
        <v>723.05783539458389</v>
      </c>
      <c r="F129">
        <f t="shared" si="7"/>
        <v>478197.92124455789</v>
      </c>
    </row>
    <row r="130" spans="2:6">
      <c r="B130">
        <v>69</v>
      </c>
      <c r="C130">
        <f t="shared" si="4"/>
        <v>3117.6627307943463</v>
      </c>
      <c r="D130">
        <f t="shared" si="5"/>
        <v>2390.9896062227895</v>
      </c>
      <c r="E130">
        <f t="shared" si="6"/>
        <v>726.67312457155685</v>
      </c>
      <c r="F130">
        <f t="shared" si="7"/>
        <v>477471.24811998633</v>
      </c>
    </row>
    <row r="131" spans="2:6">
      <c r="B131">
        <v>70</v>
      </c>
      <c r="C131">
        <f t="shared" si="4"/>
        <v>3117.6627307943463</v>
      </c>
      <c r="D131">
        <f t="shared" si="5"/>
        <v>2387.3562405999319</v>
      </c>
      <c r="E131">
        <f t="shared" si="6"/>
        <v>730.30649019441444</v>
      </c>
      <c r="F131">
        <f t="shared" si="7"/>
        <v>476740.94162979192</v>
      </c>
    </row>
    <row r="132" spans="2:6">
      <c r="B132">
        <v>71</v>
      </c>
      <c r="C132">
        <f t="shared" si="4"/>
        <v>3117.6627307943463</v>
      </c>
      <c r="D132">
        <f t="shared" si="5"/>
        <v>2383.7047081489595</v>
      </c>
      <c r="E132">
        <f t="shared" si="6"/>
        <v>733.95802264538679</v>
      </c>
      <c r="F132">
        <f t="shared" si="7"/>
        <v>476006.98360714654</v>
      </c>
    </row>
    <row r="133" spans="2:6">
      <c r="B133">
        <v>72</v>
      </c>
      <c r="C133">
        <f t="shared" si="4"/>
        <v>3117.6627307943463</v>
      </c>
      <c r="D133">
        <f t="shared" si="5"/>
        <v>2380.034918035733</v>
      </c>
      <c r="E133">
        <f t="shared" si="6"/>
        <v>737.62781275861335</v>
      </c>
      <c r="F133">
        <f t="shared" si="7"/>
        <v>475269.35579438793</v>
      </c>
    </row>
    <row r="134" spans="2:6">
      <c r="B134">
        <v>73</v>
      </c>
      <c r="C134">
        <f t="shared" si="4"/>
        <v>3117.6627307943463</v>
      </c>
      <c r="D134">
        <f t="shared" si="5"/>
        <v>2376.3467789719398</v>
      </c>
      <c r="E134">
        <f t="shared" si="6"/>
        <v>741.31595182240653</v>
      </c>
      <c r="F134">
        <f t="shared" si="7"/>
        <v>474528.03984256554</v>
      </c>
    </row>
    <row r="135" spans="2:6">
      <c r="B135">
        <v>74</v>
      </c>
      <c r="C135">
        <f t="shared" si="4"/>
        <v>3117.6627307943463</v>
      </c>
      <c r="D135">
        <f t="shared" si="5"/>
        <v>2372.6401992128276</v>
      </c>
      <c r="E135">
        <f t="shared" si="6"/>
        <v>745.02253158151871</v>
      </c>
      <c r="F135">
        <f t="shared" si="7"/>
        <v>473783.01731098403</v>
      </c>
    </row>
    <row r="136" spans="2:6">
      <c r="B136">
        <v>75</v>
      </c>
      <c r="C136">
        <f t="shared" si="4"/>
        <v>3117.6627307943463</v>
      </c>
      <c r="D136">
        <f t="shared" si="5"/>
        <v>2368.91508655492</v>
      </c>
      <c r="E136">
        <f t="shared" si="6"/>
        <v>748.74764423942634</v>
      </c>
      <c r="F136">
        <f t="shared" si="7"/>
        <v>473034.26966674457</v>
      </c>
    </row>
    <row r="137" spans="2:6">
      <c r="B137">
        <v>76</v>
      </c>
      <c r="C137">
        <f t="shared" si="4"/>
        <v>3117.6627307943463</v>
      </c>
      <c r="D137">
        <f t="shared" si="5"/>
        <v>2365.171348333723</v>
      </c>
      <c r="E137">
        <f t="shared" si="6"/>
        <v>752.4913824606233</v>
      </c>
      <c r="F137">
        <f t="shared" si="7"/>
        <v>472281.77828428394</v>
      </c>
    </row>
    <row r="138" spans="2:6">
      <c r="B138">
        <v>77</v>
      </c>
      <c r="C138">
        <f t="shared" si="4"/>
        <v>3117.6627307943463</v>
      </c>
      <c r="D138">
        <f t="shared" si="5"/>
        <v>2361.4088914214199</v>
      </c>
      <c r="E138">
        <f t="shared" si="6"/>
        <v>756.25383937292645</v>
      </c>
      <c r="F138">
        <f t="shared" si="7"/>
        <v>471525.52444491099</v>
      </c>
    </row>
    <row r="139" spans="2:6">
      <c r="B139">
        <v>78</v>
      </c>
      <c r="C139">
        <f t="shared" si="4"/>
        <v>3117.6627307943463</v>
      </c>
      <c r="D139">
        <f t="shared" si="5"/>
        <v>2357.6276222245551</v>
      </c>
      <c r="E139">
        <f t="shared" si="6"/>
        <v>760.03510856979119</v>
      </c>
      <c r="F139">
        <f t="shared" si="7"/>
        <v>470765.48933634121</v>
      </c>
    </row>
    <row r="140" spans="2:6">
      <c r="B140">
        <v>79</v>
      </c>
      <c r="C140">
        <f t="shared" si="4"/>
        <v>3117.6627307943463</v>
      </c>
      <c r="D140">
        <f t="shared" si="5"/>
        <v>2353.8274466817061</v>
      </c>
      <c r="E140">
        <f t="shared" si="6"/>
        <v>763.83528411264024</v>
      </c>
      <c r="F140">
        <f t="shared" si="7"/>
        <v>470001.65405222855</v>
      </c>
    </row>
    <row r="141" spans="2:6">
      <c r="B141">
        <v>80</v>
      </c>
      <c r="C141">
        <f t="shared" si="4"/>
        <v>3117.6627307943463</v>
      </c>
      <c r="D141">
        <f t="shared" si="5"/>
        <v>2350.008270261143</v>
      </c>
      <c r="E141">
        <f t="shared" si="6"/>
        <v>767.65446053320329</v>
      </c>
      <c r="F141">
        <f t="shared" si="7"/>
        <v>469233.99959169532</v>
      </c>
    </row>
    <row r="142" spans="2:6">
      <c r="B142">
        <v>81</v>
      </c>
      <c r="C142">
        <f t="shared" si="4"/>
        <v>3117.6627307943463</v>
      </c>
      <c r="D142">
        <f t="shared" si="5"/>
        <v>2346.1699979584769</v>
      </c>
      <c r="E142">
        <f t="shared" si="6"/>
        <v>771.49273283586945</v>
      </c>
      <c r="F142">
        <f t="shared" si="7"/>
        <v>468462.50685885944</v>
      </c>
    </row>
    <row r="143" spans="2:6">
      <c r="B143">
        <v>82</v>
      </c>
      <c r="C143">
        <f t="shared" si="4"/>
        <v>3117.6627307943463</v>
      </c>
      <c r="D143">
        <f t="shared" si="5"/>
        <v>2342.3125342942972</v>
      </c>
      <c r="E143">
        <f t="shared" si="6"/>
        <v>775.35019650004915</v>
      </c>
      <c r="F143">
        <f t="shared" si="7"/>
        <v>467687.15666235937</v>
      </c>
    </row>
    <row r="144" spans="2:6">
      <c r="B144">
        <v>83</v>
      </c>
      <c r="C144">
        <f t="shared" si="4"/>
        <v>3117.6627307943463</v>
      </c>
      <c r="D144">
        <f t="shared" si="5"/>
        <v>2338.435783311797</v>
      </c>
      <c r="E144">
        <f t="shared" si="6"/>
        <v>779.22694748254935</v>
      </c>
      <c r="F144">
        <f t="shared" si="7"/>
        <v>466907.92971487681</v>
      </c>
    </row>
    <row r="145" spans="2:6">
      <c r="B145">
        <v>84</v>
      </c>
      <c r="C145">
        <f t="shared" si="4"/>
        <v>3117.6627307943463</v>
      </c>
      <c r="D145">
        <f t="shared" si="5"/>
        <v>2334.539648574384</v>
      </c>
      <c r="E145">
        <f t="shared" si="6"/>
        <v>783.12308221996227</v>
      </c>
      <c r="F145">
        <f t="shared" si="7"/>
        <v>466124.80663265684</v>
      </c>
    </row>
    <row r="146" spans="2:6">
      <c r="B146">
        <v>85</v>
      </c>
      <c r="C146">
        <f t="shared" si="4"/>
        <v>3117.6627307943463</v>
      </c>
      <c r="D146">
        <f t="shared" si="5"/>
        <v>2330.6240331632844</v>
      </c>
      <c r="E146">
        <f t="shared" si="6"/>
        <v>787.03869763106195</v>
      </c>
      <c r="F146">
        <f t="shared" si="7"/>
        <v>465337.7679350258</v>
      </c>
    </row>
    <row r="147" spans="2:6">
      <c r="B147">
        <v>86</v>
      </c>
      <c r="C147">
        <f t="shared" si="4"/>
        <v>3117.6627307943463</v>
      </c>
      <c r="D147">
        <f t="shared" si="5"/>
        <v>2326.6888396751292</v>
      </c>
      <c r="E147">
        <f t="shared" si="6"/>
        <v>790.97389111921711</v>
      </c>
      <c r="F147">
        <f t="shared" si="7"/>
        <v>464546.79404390656</v>
      </c>
    </row>
    <row r="148" spans="2:6">
      <c r="B148">
        <v>87</v>
      </c>
      <c r="C148">
        <f t="shared" si="4"/>
        <v>3117.6627307943463</v>
      </c>
      <c r="D148">
        <f t="shared" si="5"/>
        <v>2322.7339702195327</v>
      </c>
      <c r="E148">
        <f t="shared" si="6"/>
        <v>794.92876057481362</v>
      </c>
      <c r="F148">
        <f t="shared" si="7"/>
        <v>463751.86528333172</v>
      </c>
    </row>
    <row r="149" spans="2:6">
      <c r="B149">
        <v>88</v>
      </c>
      <c r="C149">
        <f t="shared" si="4"/>
        <v>3117.6627307943463</v>
      </c>
      <c r="D149">
        <f t="shared" si="5"/>
        <v>2318.7593264166585</v>
      </c>
      <c r="E149">
        <f t="shared" si="6"/>
        <v>798.90340437768782</v>
      </c>
      <c r="F149">
        <f t="shared" si="7"/>
        <v>462952.96187895403</v>
      </c>
    </row>
    <row r="150" spans="2:6">
      <c r="B150">
        <v>89</v>
      </c>
      <c r="C150">
        <f t="shared" si="4"/>
        <v>3117.6627307943463</v>
      </c>
      <c r="D150">
        <f t="shared" si="5"/>
        <v>2314.7648093947701</v>
      </c>
      <c r="E150">
        <f t="shared" si="6"/>
        <v>802.89792139957626</v>
      </c>
      <c r="F150">
        <f t="shared" si="7"/>
        <v>462150.06395755446</v>
      </c>
    </row>
    <row r="151" spans="2:6">
      <c r="B151">
        <v>90</v>
      </c>
      <c r="C151">
        <f t="shared" si="4"/>
        <v>3117.6627307943463</v>
      </c>
      <c r="D151">
        <f t="shared" si="5"/>
        <v>2310.7503197877722</v>
      </c>
      <c r="E151">
        <f t="shared" si="6"/>
        <v>806.91241100657408</v>
      </c>
      <c r="F151">
        <f t="shared" si="7"/>
        <v>461343.15154654789</v>
      </c>
    </row>
    <row r="152" spans="2:6">
      <c r="B152">
        <v>91</v>
      </c>
      <c r="C152">
        <f t="shared" si="4"/>
        <v>3117.6627307943463</v>
      </c>
      <c r="D152">
        <f t="shared" si="5"/>
        <v>2306.7157577327393</v>
      </c>
      <c r="E152">
        <f t="shared" si="6"/>
        <v>810.94697306160697</v>
      </c>
      <c r="F152">
        <f t="shared" si="7"/>
        <v>460532.20457348629</v>
      </c>
    </row>
    <row r="153" spans="2:6">
      <c r="B153">
        <v>92</v>
      </c>
      <c r="C153">
        <f t="shared" si="4"/>
        <v>3117.6627307943463</v>
      </c>
      <c r="D153">
        <f t="shared" si="5"/>
        <v>2302.6610228674317</v>
      </c>
      <c r="E153">
        <f t="shared" si="6"/>
        <v>815.00170792691461</v>
      </c>
      <c r="F153">
        <f t="shared" si="7"/>
        <v>459717.20286555937</v>
      </c>
    </row>
    <row r="154" spans="2:6">
      <c r="B154">
        <v>93</v>
      </c>
      <c r="C154">
        <f t="shared" si="4"/>
        <v>3117.6627307943463</v>
      </c>
      <c r="D154">
        <f t="shared" si="5"/>
        <v>2298.5860143277969</v>
      </c>
      <c r="E154">
        <f t="shared" si="6"/>
        <v>819.07671646654944</v>
      </c>
      <c r="F154">
        <f t="shared" si="7"/>
        <v>458898.1261490928</v>
      </c>
    </row>
    <row r="155" spans="2:6">
      <c r="B155">
        <v>94</v>
      </c>
      <c r="C155">
        <f t="shared" si="4"/>
        <v>3117.6627307943463</v>
      </c>
      <c r="D155">
        <f t="shared" si="5"/>
        <v>2294.4906307454639</v>
      </c>
      <c r="E155">
        <f t="shared" si="6"/>
        <v>823.17210004888238</v>
      </c>
      <c r="F155">
        <f t="shared" si="7"/>
        <v>458074.95404904394</v>
      </c>
    </row>
    <row r="156" spans="2:6">
      <c r="B156">
        <v>95</v>
      </c>
      <c r="C156">
        <f t="shared" si="4"/>
        <v>3117.6627307943463</v>
      </c>
      <c r="D156">
        <f t="shared" si="5"/>
        <v>2290.3747702452197</v>
      </c>
      <c r="E156">
        <f t="shared" si="6"/>
        <v>827.28796054912664</v>
      </c>
      <c r="F156">
        <f t="shared" si="7"/>
        <v>457247.66608849482</v>
      </c>
    </row>
    <row r="157" spans="2:6">
      <c r="B157">
        <v>96</v>
      </c>
      <c r="C157">
        <f t="shared" si="4"/>
        <v>3117.6627307943463</v>
      </c>
      <c r="D157">
        <f t="shared" si="5"/>
        <v>2286.2383304424743</v>
      </c>
      <c r="E157">
        <f t="shared" si="6"/>
        <v>831.42440035187201</v>
      </c>
      <c r="F157">
        <f t="shared" si="7"/>
        <v>456416.24168814294</v>
      </c>
    </row>
    <row r="158" spans="2:6">
      <c r="B158">
        <v>97</v>
      </c>
      <c r="C158">
        <f t="shared" si="4"/>
        <v>3117.6627307943463</v>
      </c>
      <c r="D158">
        <f t="shared" si="5"/>
        <v>2282.0812084407148</v>
      </c>
      <c r="E158">
        <f t="shared" si="6"/>
        <v>835.5815223536315</v>
      </c>
      <c r="F158">
        <f t="shared" si="7"/>
        <v>455580.6601657893</v>
      </c>
    </row>
    <row r="159" spans="2:6">
      <c r="B159">
        <v>98</v>
      </c>
      <c r="C159">
        <f t="shared" si="4"/>
        <v>3117.6627307943463</v>
      </c>
      <c r="D159">
        <f t="shared" si="5"/>
        <v>2277.9033008289466</v>
      </c>
      <c r="E159">
        <f t="shared" si="6"/>
        <v>839.7594299653997</v>
      </c>
      <c r="F159">
        <f t="shared" si="7"/>
        <v>454740.9007358239</v>
      </c>
    </row>
    <row r="160" spans="2:6">
      <c r="B160">
        <v>99</v>
      </c>
      <c r="C160">
        <f t="shared" si="4"/>
        <v>3117.6627307943463</v>
      </c>
      <c r="D160">
        <f t="shared" si="5"/>
        <v>2273.7045036791196</v>
      </c>
      <c r="E160">
        <f t="shared" si="6"/>
        <v>843.95822711522669</v>
      </c>
      <c r="F160">
        <f t="shared" si="7"/>
        <v>453896.94250870869</v>
      </c>
    </row>
    <row r="161" spans="2:6">
      <c r="B161">
        <v>100</v>
      </c>
      <c r="C161">
        <f t="shared" si="4"/>
        <v>3117.6627307943463</v>
      </c>
      <c r="D161">
        <f t="shared" si="5"/>
        <v>2269.4847125435435</v>
      </c>
      <c r="E161">
        <f t="shared" si="6"/>
        <v>848.17801825080278</v>
      </c>
      <c r="F161">
        <f t="shared" si="7"/>
        <v>453048.76449045789</v>
      </c>
    </row>
    <row r="162" spans="2:6">
      <c r="B162">
        <v>101</v>
      </c>
      <c r="C162">
        <f t="shared" si="4"/>
        <v>3117.6627307943463</v>
      </c>
      <c r="D162">
        <f t="shared" si="5"/>
        <v>2265.2438224522894</v>
      </c>
      <c r="E162">
        <f t="shared" si="6"/>
        <v>852.41890834205697</v>
      </c>
      <c r="F162">
        <f t="shared" si="7"/>
        <v>452196.34558211581</v>
      </c>
    </row>
    <row r="163" spans="2:6">
      <c r="B163">
        <v>102</v>
      </c>
      <c r="C163">
        <f t="shared" si="4"/>
        <v>3117.6627307943463</v>
      </c>
      <c r="D163">
        <f t="shared" si="5"/>
        <v>2260.9817279105791</v>
      </c>
      <c r="E163">
        <f t="shared" si="6"/>
        <v>856.68100288376718</v>
      </c>
      <c r="F163">
        <f t="shared" si="7"/>
        <v>451339.66457923205</v>
      </c>
    </row>
    <row r="164" spans="2:6">
      <c r="B164">
        <v>103</v>
      </c>
      <c r="C164">
        <f t="shared" si="4"/>
        <v>3117.6627307943463</v>
      </c>
      <c r="D164">
        <f t="shared" si="5"/>
        <v>2256.6983228961603</v>
      </c>
      <c r="E164">
        <f t="shared" si="6"/>
        <v>860.96440789818598</v>
      </c>
      <c r="F164">
        <f t="shared" si="7"/>
        <v>450478.70017133385</v>
      </c>
    </row>
    <row r="165" spans="2:6">
      <c r="B165">
        <v>104</v>
      </c>
      <c r="C165">
        <f t="shared" si="4"/>
        <v>3117.6627307943463</v>
      </c>
      <c r="D165">
        <f t="shared" si="5"/>
        <v>2252.3935008566691</v>
      </c>
      <c r="E165">
        <f t="shared" si="6"/>
        <v>865.26922993767721</v>
      </c>
      <c r="F165">
        <f t="shared" si="7"/>
        <v>449613.43094139616</v>
      </c>
    </row>
    <row r="166" spans="2:6">
      <c r="B166">
        <v>105</v>
      </c>
      <c r="C166">
        <f t="shared" si="4"/>
        <v>3117.6627307943463</v>
      </c>
      <c r="D166">
        <f t="shared" si="5"/>
        <v>2248.067154706981</v>
      </c>
      <c r="E166">
        <f t="shared" si="6"/>
        <v>869.59557608736532</v>
      </c>
      <c r="F166">
        <f t="shared" si="7"/>
        <v>448743.8353653088</v>
      </c>
    </row>
    <row r="167" spans="2:6">
      <c r="B167">
        <v>106</v>
      </c>
      <c r="C167">
        <f t="shared" si="4"/>
        <v>3117.6627307943463</v>
      </c>
      <c r="D167">
        <f t="shared" si="5"/>
        <v>2243.7191768265438</v>
      </c>
      <c r="E167">
        <f t="shared" si="6"/>
        <v>873.94355396780247</v>
      </c>
      <c r="F167">
        <f t="shared" si="7"/>
        <v>447869.89181134099</v>
      </c>
    </row>
    <row r="168" spans="2:6">
      <c r="B168">
        <v>107</v>
      </c>
      <c r="C168">
        <f t="shared" si="4"/>
        <v>3117.6627307943463</v>
      </c>
      <c r="D168">
        <f t="shared" si="5"/>
        <v>2239.3494590567052</v>
      </c>
      <c r="E168">
        <f t="shared" si="6"/>
        <v>878.31327173764112</v>
      </c>
      <c r="F168">
        <f t="shared" si="7"/>
        <v>446991.57853960333</v>
      </c>
    </row>
    <row r="169" spans="2:6">
      <c r="B169">
        <v>108</v>
      </c>
      <c r="C169">
        <f t="shared" si="4"/>
        <v>3117.6627307943463</v>
      </c>
      <c r="D169">
        <f t="shared" si="5"/>
        <v>2234.9578926980166</v>
      </c>
      <c r="E169">
        <f t="shared" si="6"/>
        <v>882.70483809632969</v>
      </c>
      <c r="F169">
        <f t="shared" si="7"/>
        <v>446108.87370150699</v>
      </c>
    </row>
    <row r="170" spans="2:6">
      <c r="B170">
        <v>109</v>
      </c>
      <c r="C170">
        <f t="shared" si="4"/>
        <v>3117.6627307943463</v>
      </c>
      <c r="D170">
        <f t="shared" si="5"/>
        <v>2230.5443685075352</v>
      </c>
      <c r="E170">
        <f t="shared" si="6"/>
        <v>887.11836228681113</v>
      </c>
      <c r="F170">
        <f t="shared" si="7"/>
        <v>445221.75533922017</v>
      </c>
    </row>
    <row r="171" spans="2:6">
      <c r="B171">
        <v>110</v>
      </c>
      <c r="C171">
        <f t="shared" si="4"/>
        <v>3117.6627307943463</v>
      </c>
      <c r="D171">
        <f t="shared" si="5"/>
        <v>2226.1087766961009</v>
      </c>
      <c r="E171">
        <f t="shared" si="6"/>
        <v>891.55395409824541</v>
      </c>
      <c r="F171">
        <f t="shared" si="7"/>
        <v>444330.20138512191</v>
      </c>
    </row>
    <row r="172" spans="2:6">
      <c r="B172">
        <v>111</v>
      </c>
      <c r="C172">
        <f t="shared" si="4"/>
        <v>3117.6627307943463</v>
      </c>
      <c r="D172">
        <f t="shared" si="5"/>
        <v>2221.6510069256096</v>
      </c>
      <c r="E172">
        <f t="shared" si="6"/>
        <v>896.01172386873668</v>
      </c>
      <c r="F172">
        <f t="shared" si="7"/>
        <v>443434.18966125319</v>
      </c>
    </row>
    <row r="173" spans="2:6">
      <c r="B173">
        <v>112</v>
      </c>
      <c r="C173">
        <f t="shared" si="4"/>
        <v>3117.6627307943463</v>
      </c>
      <c r="D173">
        <f t="shared" si="5"/>
        <v>2217.1709483062659</v>
      </c>
      <c r="E173">
        <f t="shared" si="6"/>
        <v>900.49178248808039</v>
      </c>
      <c r="F173">
        <f t="shared" si="7"/>
        <v>442533.69787876512</v>
      </c>
    </row>
    <row r="174" spans="2:6">
      <c r="B174">
        <v>113</v>
      </c>
      <c r="C174">
        <f t="shared" si="4"/>
        <v>3117.6627307943463</v>
      </c>
      <c r="D174">
        <f t="shared" si="5"/>
        <v>2212.6684893938254</v>
      </c>
      <c r="E174">
        <f t="shared" si="6"/>
        <v>904.99424140052088</v>
      </c>
      <c r="F174">
        <f t="shared" si="7"/>
        <v>441628.70363736461</v>
      </c>
    </row>
    <row r="175" spans="2:6">
      <c r="B175">
        <v>114</v>
      </c>
      <c r="C175">
        <f t="shared" si="4"/>
        <v>3117.6627307943463</v>
      </c>
      <c r="D175">
        <f t="shared" si="5"/>
        <v>2208.1435181868233</v>
      </c>
      <c r="E175">
        <f t="shared" si="6"/>
        <v>909.51921260752306</v>
      </c>
      <c r="F175">
        <f t="shared" si="7"/>
        <v>440719.18442475708</v>
      </c>
    </row>
    <row r="176" spans="2:6">
      <c r="B176">
        <v>115</v>
      </c>
      <c r="C176">
        <f t="shared" si="4"/>
        <v>3117.6627307943463</v>
      </c>
      <c r="D176">
        <f t="shared" si="5"/>
        <v>2203.5959221237854</v>
      </c>
      <c r="E176">
        <f t="shared" si="6"/>
        <v>914.06680867056093</v>
      </c>
      <c r="F176">
        <f t="shared" si="7"/>
        <v>439805.1176160865</v>
      </c>
    </row>
    <row r="177" spans="2:6">
      <c r="B177">
        <v>116</v>
      </c>
      <c r="C177">
        <f t="shared" si="4"/>
        <v>3117.6627307943463</v>
      </c>
      <c r="D177">
        <f t="shared" si="5"/>
        <v>2199.0255880804325</v>
      </c>
      <c r="E177">
        <f t="shared" si="6"/>
        <v>918.63714271391382</v>
      </c>
      <c r="F177">
        <f t="shared" si="7"/>
        <v>438886.48047337256</v>
      </c>
    </row>
    <row r="178" spans="2:6">
      <c r="B178">
        <v>117</v>
      </c>
      <c r="C178">
        <f t="shared" si="4"/>
        <v>3117.6627307943463</v>
      </c>
      <c r="D178">
        <f t="shared" si="5"/>
        <v>2194.4324023668628</v>
      </c>
      <c r="E178">
        <f t="shared" si="6"/>
        <v>923.23032842748353</v>
      </c>
      <c r="F178">
        <f t="shared" si="7"/>
        <v>437963.25014494505</v>
      </c>
    </row>
    <row r="179" spans="2:6">
      <c r="B179">
        <v>118</v>
      </c>
      <c r="C179">
        <f t="shared" si="4"/>
        <v>3117.6627307943463</v>
      </c>
      <c r="D179">
        <f t="shared" si="5"/>
        <v>2189.8162507247253</v>
      </c>
      <c r="E179">
        <f t="shared" si="6"/>
        <v>927.84648006962107</v>
      </c>
      <c r="F179">
        <f t="shared" si="7"/>
        <v>437035.40366487543</v>
      </c>
    </row>
    <row r="180" spans="2:6">
      <c r="B180">
        <v>119</v>
      </c>
      <c r="C180">
        <f t="shared" si="4"/>
        <v>3117.6627307943463</v>
      </c>
      <c r="D180">
        <f t="shared" si="5"/>
        <v>2185.1770183243771</v>
      </c>
      <c r="E180">
        <f t="shared" si="6"/>
        <v>932.48571246996926</v>
      </c>
      <c r="F180">
        <f t="shared" si="7"/>
        <v>436102.91795240546</v>
      </c>
    </row>
    <row r="181" spans="2:6">
      <c r="B181">
        <v>120</v>
      </c>
      <c r="C181">
        <f t="shared" si="4"/>
        <v>3117.6627307943463</v>
      </c>
      <c r="D181">
        <f t="shared" si="5"/>
        <v>2180.5145897620273</v>
      </c>
      <c r="E181">
        <f t="shared" si="6"/>
        <v>937.14814103231902</v>
      </c>
      <c r="F181">
        <f t="shared" si="7"/>
        <v>435165.76981137315</v>
      </c>
    </row>
    <row r="182" spans="2:6">
      <c r="B182">
        <v>121</v>
      </c>
      <c r="C182">
        <f t="shared" si="4"/>
        <v>3117.6627307943463</v>
      </c>
      <c r="D182">
        <f t="shared" si="5"/>
        <v>2175.8288490568657</v>
      </c>
      <c r="E182">
        <f t="shared" si="6"/>
        <v>941.83388173748062</v>
      </c>
      <c r="F182">
        <f t="shared" si="7"/>
        <v>434223.93592963566</v>
      </c>
    </row>
    <row r="183" spans="2:6">
      <c r="B183">
        <v>122</v>
      </c>
      <c r="C183">
        <f t="shared" si="4"/>
        <v>3117.6627307943463</v>
      </c>
      <c r="D183">
        <f t="shared" si="5"/>
        <v>2171.1196796481781</v>
      </c>
      <c r="E183">
        <f t="shared" si="6"/>
        <v>946.54305114616818</v>
      </c>
      <c r="F183">
        <f t="shared" si="7"/>
        <v>433277.39287848951</v>
      </c>
    </row>
    <row r="184" spans="2:6">
      <c r="B184">
        <v>123</v>
      </c>
      <c r="C184">
        <f t="shared" si="4"/>
        <v>3117.6627307943463</v>
      </c>
      <c r="D184">
        <f t="shared" si="5"/>
        <v>2166.3869643924477</v>
      </c>
      <c r="E184">
        <f t="shared" si="6"/>
        <v>951.27576640189864</v>
      </c>
      <c r="F184">
        <f t="shared" si="7"/>
        <v>432326.11711208761</v>
      </c>
    </row>
    <row r="185" spans="2:6">
      <c r="B185">
        <v>124</v>
      </c>
      <c r="C185">
        <f t="shared" si="4"/>
        <v>3117.6627307943463</v>
      </c>
      <c r="D185">
        <f t="shared" si="5"/>
        <v>2161.6305855604382</v>
      </c>
      <c r="E185">
        <f t="shared" si="6"/>
        <v>956.03214523390807</v>
      </c>
      <c r="F185">
        <f t="shared" si="7"/>
        <v>431370.08496685373</v>
      </c>
    </row>
    <row r="186" spans="2:6">
      <c r="B186">
        <v>125</v>
      </c>
      <c r="C186">
        <f t="shared" si="4"/>
        <v>3117.6627307943463</v>
      </c>
      <c r="D186">
        <f t="shared" si="5"/>
        <v>2156.8504248342688</v>
      </c>
      <c r="E186">
        <f t="shared" si="6"/>
        <v>960.81230596007754</v>
      </c>
      <c r="F186">
        <f t="shared" si="7"/>
        <v>430409.27266089362</v>
      </c>
    </row>
    <row r="187" spans="2:6">
      <c r="B187">
        <v>126</v>
      </c>
      <c r="C187">
        <f t="shared" si="4"/>
        <v>3117.6627307943463</v>
      </c>
      <c r="D187">
        <f t="shared" si="5"/>
        <v>2152.0463633044683</v>
      </c>
      <c r="E187">
        <f t="shared" si="6"/>
        <v>965.61636748987803</v>
      </c>
      <c r="F187">
        <f t="shared" si="7"/>
        <v>429443.65629340376</v>
      </c>
    </row>
    <row r="188" spans="2:6">
      <c r="B188">
        <v>127</v>
      </c>
      <c r="C188">
        <f t="shared" si="4"/>
        <v>3117.6627307943463</v>
      </c>
      <c r="D188">
        <f t="shared" si="5"/>
        <v>2147.2182814670186</v>
      </c>
      <c r="E188">
        <f t="shared" si="6"/>
        <v>970.44444932732767</v>
      </c>
      <c r="F188">
        <f t="shared" si="7"/>
        <v>428473.21184407646</v>
      </c>
    </row>
    <row r="189" spans="2:6">
      <c r="B189">
        <v>128</v>
      </c>
      <c r="C189">
        <f t="shared" si="4"/>
        <v>3117.6627307943463</v>
      </c>
      <c r="D189">
        <f t="shared" si="5"/>
        <v>2142.3660592203823</v>
      </c>
      <c r="E189">
        <f t="shared" si="6"/>
        <v>975.29667157396398</v>
      </c>
      <c r="F189">
        <f t="shared" si="7"/>
        <v>427497.91517250251</v>
      </c>
    </row>
    <row r="190" spans="2:6">
      <c r="B190">
        <v>129</v>
      </c>
      <c r="C190">
        <f t="shared" si="4"/>
        <v>3117.6627307943463</v>
      </c>
      <c r="D190">
        <f t="shared" si="5"/>
        <v>2137.4895758625125</v>
      </c>
      <c r="E190">
        <f t="shared" si="6"/>
        <v>980.17315493183378</v>
      </c>
      <c r="F190">
        <f t="shared" si="7"/>
        <v>426517.74201757071</v>
      </c>
    </row>
    <row r="191" spans="2:6">
      <c r="B191">
        <v>130</v>
      </c>
      <c r="C191">
        <f t="shared" ref="C191:C254" si="8">$D$51</f>
        <v>3117.6627307943463</v>
      </c>
      <c r="D191">
        <f t="shared" ref="D191:D254" si="9">$D$28*F190</f>
        <v>2132.5887100878535</v>
      </c>
      <c r="E191">
        <f t="shared" ref="E191:E254" si="10">C191-D191</f>
        <v>985.07402070649277</v>
      </c>
      <c r="F191">
        <f t="shared" ref="F191:F254" si="11">F190-E191</f>
        <v>425532.66799686424</v>
      </c>
    </row>
    <row r="192" spans="2:6">
      <c r="B192">
        <v>131</v>
      </c>
      <c r="C192">
        <f t="shared" si="8"/>
        <v>3117.6627307943463</v>
      </c>
      <c r="D192">
        <f t="shared" si="9"/>
        <v>2127.6633399843213</v>
      </c>
      <c r="E192">
        <f t="shared" si="10"/>
        <v>989.99939081002503</v>
      </c>
      <c r="F192">
        <f t="shared" si="11"/>
        <v>424542.66860605421</v>
      </c>
    </row>
    <row r="193" spans="2:6">
      <c r="B193">
        <v>132</v>
      </c>
      <c r="C193">
        <f t="shared" si="8"/>
        <v>3117.6627307943463</v>
      </c>
      <c r="D193">
        <f t="shared" si="9"/>
        <v>2122.7133430302711</v>
      </c>
      <c r="E193">
        <f t="shared" si="10"/>
        <v>994.94938776407525</v>
      </c>
      <c r="F193">
        <f t="shared" si="11"/>
        <v>423547.71921829012</v>
      </c>
    </row>
    <row r="194" spans="2:6">
      <c r="B194">
        <v>133</v>
      </c>
      <c r="C194">
        <f t="shared" si="8"/>
        <v>3117.6627307943463</v>
      </c>
      <c r="D194">
        <f t="shared" si="9"/>
        <v>2117.7385960914507</v>
      </c>
      <c r="E194">
        <f t="shared" si="10"/>
        <v>999.92413470289557</v>
      </c>
      <c r="F194">
        <f t="shared" si="11"/>
        <v>422547.79508358723</v>
      </c>
    </row>
    <row r="195" spans="2:6">
      <c r="B195">
        <v>134</v>
      </c>
      <c r="C195">
        <f t="shared" si="8"/>
        <v>3117.6627307943463</v>
      </c>
      <c r="D195">
        <f t="shared" si="9"/>
        <v>2112.7389754179362</v>
      </c>
      <c r="E195">
        <f t="shared" si="10"/>
        <v>1004.9237553764101</v>
      </c>
      <c r="F195">
        <f t="shared" si="11"/>
        <v>421542.87132821081</v>
      </c>
    </row>
    <row r="196" spans="2:6">
      <c r="B196">
        <v>135</v>
      </c>
      <c r="C196">
        <f t="shared" si="8"/>
        <v>3117.6627307943463</v>
      </c>
      <c r="D196">
        <f t="shared" si="9"/>
        <v>2107.7143566410541</v>
      </c>
      <c r="E196">
        <f t="shared" si="10"/>
        <v>1009.9483741532922</v>
      </c>
      <c r="F196">
        <f t="shared" si="11"/>
        <v>420532.92295405752</v>
      </c>
    </row>
    <row r="197" spans="2:6">
      <c r="B197">
        <v>136</v>
      </c>
      <c r="C197">
        <f t="shared" si="8"/>
        <v>3117.6627307943463</v>
      </c>
      <c r="D197">
        <f t="shared" si="9"/>
        <v>2102.6646147702877</v>
      </c>
      <c r="E197">
        <f t="shared" si="10"/>
        <v>1014.9981160240586</v>
      </c>
      <c r="F197">
        <f t="shared" si="11"/>
        <v>419517.92483803345</v>
      </c>
    </row>
    <row r="198" spans="2:6">
      <c r="B198">
        <v>137</v>
      </c>
      <c r="C198">
        <f t="shared" si="8"/>
        <v>3117.6627307943463</v>
      </c>
      <c r="D198">
        <f t="shared" si="9"/>
        <v>2097.5896241901673</v>
      </c>
      <c r="E198">
        <f t="shared" si="10"/>
        <v>1020.073106604179</v>
      </c>
      <c r="F198">
        <f t="shared" si="11"/>
        <v>418497.85173142928</v>
      </c>
    </row>
    <row r="199" spans="2:6">
      <c r="B199">
        <v>138</v>
      </c>
      <c r="C199">
        <f t="shared" si="8"/>
        <v>3117.6627307943463</v>
      </c>
      <c r="D199">
        <f t="shared" si="9"/>
        <v>2092.4892586571464</v>
      </c>
      <c r="E199">
        <f t="shared" si="10"/>
        <v>1025.1734721372</v>
      </c>
      <c r="F199">
        <f t="shared" si="11"/>
        <v>417472.67825929209</v>
      </c>
    </row>
    <row r="200" spans="2:6">
      <c r="B200">
        <v>139</v>
      </c>
      <c r="C200">
        <f t="shared" si="8"/>
        <v>3117.6627307943463</v>
      </c>
      <c r="D200">
        <f t="shared" si="9"/>
        <v>2087.3633912964606</v>
      </c>
      <c r="E200">
        <f t="shared" si="10"/>
        <v>1030.2993394978857</v>
      </c>
      <c r="F200">
        <f t="shared" si="11"/>
        <v>416442.37891979422</v>
      </c>
    </row>
    <row r="201" spans="2:6">
      <c r="B201">
        <v>140</v>
      </c>
      <c r="C201">
        <f t="shared" si="8"/>
        <v>3117.6627307943463</v>
      </c>
      <c r="D201">
        <f t="shared" si="9"/>
        <v>2082.211894598971</v>
      </c>
      <c r="E201">
        <f t="shared" si="10"/>
        <v>1035.4508361953754</v>
      </c>
      <c r="F201">
        <f t="shared" si="11"/>
        <v>415406.92808359885</v>
      </c>
    </row>
    <row r="202" spans="2:6">
      <c r="B202">
        <v>141</v>
      </c>
      <c r="C202">
        <f t="shared" si="8"/>
        <v>3117.6627307943463</v>
      </c>
      <c r="D202">
        <f t="shared" si="9"/>
        <v>2077.0346404179941</v>
      </c>
      <c r="E202">
        <f t="shared" si="10"/>
        <v>1040.6280903763522</v>
      </c>
      <c r="F202">
        <f t="shared" si="11"/>
        <v>414366.29999322252</v>
      </c>
    </row>
    <row r="203" spans="2:6">
      <c r="B203">
        <v>142</v>
      </c>
      <c r="C203">
        <f t="shared" si="8"/>
        <v>3117.6627307943463</v>
      </c>
      <c r="D203">
        <f t="shared" si="9"/>
        <v>2071.8314999661125</v>
      </c>
      <c r="E203">
        <f t="shared" si="10"/>
        <v>1045.8312308282339</v>
      </c>
      <c r="F203">
        <f t="shared" si="11"/>
        <v>413320.46876239427</v>
      </c>
    </row>
    <row r="204" spans="2:6">
      <c r="B204">
        <v>143</v>
      </c>
      <c r="C204">
        <f t="shared" si="8"/>
        <v>3117.6627307943463</v>
      </c>
      <c r="D204">
        <f t="shared" si="9"/>
        <v>2066.6023438119714</v>
      </c>
      <c r="E204">
        <f t="shared" si="10"/>
        <v>1051.0603869823749</v>
      </c>
      <c r="F204">
        <f t="shared" si="11"/>
        <v>412269.40837541188</v>
      </c>
    </row>
    <row r="205" spans="2:6">
      <c r="B205">
        <v>144</v>
      </c>
      <c r="C205">
        <f t="shared" si="8"/>
        <v>3117.6627307943463</v>
      </c>
      <c r="D205">
        <f t="shared" si="9"/>
        <v>2061.3470418770594</v>
      </c>
      <c r="E205">
        <f t="shared" si="10"/>
        <v>1056.3156889172869</v>
      </c>
      <c r="F205">
        <f t="shared" si="11"/>
        <v>411213.09268649458</v>
      </c>
    </row>
    <row r="206" spans="2:6">
      <c r="B206">
        <v>145</v>
      </c>
      <c r="C206">
        <f t="shared" si="8"/>
        <v>3117.6627307943463</v>
      </c>
      <c r="D206">
        <f t="shared" si="9"/>
        <v>2056.0654634324728</v>
      </c>
      <c r="E206">
        <f t="shared" si="10"/>
        <v>1061.5972673618735</v>
      </c>
      <c r="F206">
        <f t="shared" si="11"/>
        <v>410151.4954191327</v>
      </c>
    </row>
    <row r="207" spans="2:6">
      <c r="B207">
        <v>146</v>
      </c>
      <c r="C207">
        <f t="shared" si="8"/>
        <v>3117.6627307943463</v>
      </c>
      <c r="D207">
        <f t="shared" si="9"/>
        <v>2050.7574770956635</v>
      </c>
      <c r="E207">
        <f t="shared" si="10"/>
        <v>1066.9052536986828</v>
      </c>
      <c r="F207">
        <f t="shared" si="11"/>
        <v>409084.590165434</v>
      </c>
    </row>
    <row r="208" spans="2:6">
      <c r="B208">
        <v>147</v>
      </c>
      <c r="C208">
        <f t="shared" si="8"/>
        <v>3117.6627307943463</v>
      </c>
      <c r="D208">
        <f t="shared" si="9"/>
        <v>2045.4229508271701</v>
      </c>
      <c r="E208">
        <f t="shared" si="10"/>
        <v>1072.2397799671762</v>
      </c>
      <c r="F208">
        <f t="shared" si="11"/>
        <v>408012.35038546682</v>
      </c>
    </row>
    <row r="209" spans="2:6">
      <c r="B209">
        <v>148</v>
      </c>
      <c r="C209">
        <f t="shared" si="8"/>
        <v>3117.6627307943463</v>
      </c>
      <c r="D209">
        <f t="shared" si="9"/>
        <v>2040.0617519273342</v>
      </c>
      <c r="E209">
        <f t="shared" si="10"/>
        <v>1077.6009788670121</v>
      </c>
      <c r="F209">
        <f t="shared" si="11"/>
        <v>406934.74940659979</v>
      </c>
    </row>
    <row r="210" spans="2:6">
      <c r="B210">
        <v>149</v>
      </c>
      <c r="C210">
        <f t="shared" si="8"/>
        <v>3117.6627307943463</v>
      </c>
      <c r="D210">
        <f t="shared" si="9"/>
        <v>2034.673747032999</v>
      </c>
      <c r="E210">
        <f t="shared" si="10"/>
        <v>1082.9889837613473</v>
      </c>
      <c r="F210">
        <f t="shared" si="11"/>
        <v>405851.76042283844</v>
      </c>
    </row>
    <row r="211" spans="2:6">
      <c r="B211">
        <v>150</v>
      </c>
      <c r="C211">
        <f t="shared" si="8"/>
        <v>3117.6627307943463</v>
      </c>
      <c r="D211">
        <f t="shared" si="9"/>
        <v>2029.2588021141923</v>
      </c>
      <c r="E211">
        <f t="shared" si="10"/>
        <v>1088.403928680154</v>
      </c>
      <c r="F211">
        <f t="shared" si="11"/>
        <v>404763.35649415827</v>
      </c>
    </row>
    <row r="212" spans="2:6">
      <c r="B212">
        <v>151</v>
      </c>
      <c r="C212">
        <f t="shared" si="8"/>
        <v>3117.6627307943463</v>
      </c>
      <c r="D212">
        <f t="shared" si="9"/>
        <v>2023.8167824707914</v>
      </c>
      <c r="E212">
        <f t="shared" si="10"/>
        <v>1093.8459483235549</v>
      </c>
      <c r="F212">
        <f t="shared" si="11"/>
        <v>403669.51054583472</v>
      </c>
    </row>
    <row r="213" spans="2:6">
      <c r="B213">
        <v>152</v>
      </c>
      <c r="C213">
        <f t="shared" si="8"/>
        <v>3117.6627307943463</v>
      </c>
      <c r="D213">
        <f t="shared" si="9"/>
        <v>2018.3475527291737</v>
      </c>
      <c r="E213">
        <f t="shared" si="10"/>
        <v>1099.3151780651726</v>
      </c>
      <c r="F213">
        <f t="shared" si="11"/>
        <v>402570.19536776957</v>
      </c>
    </row>
    <row r="214" spans="2:6">
      <c r="B214">
        <v>153</v>
      </c>
      <c r="C214">
        <f t="shared" si="8"/>
        <v>3117.6627307943463</v>
      </c>
      <c r="D214">
        <f t="shared" si="9"/>
        <v>2012.8509768388478</v>
      </c>
      <c r="E214">
        <f t="shared" si="10"/>
        <v>1104.8117539554985</v>
      </c>
      <c r="F214">
        <f t="shared" si="11"/>
        <v>401465.38361381408</v>
      </c>
    </row>
    <row r="215" spans="2:6">
      <c r="B215">
        <v>154</v>
      </c>
      <c r="C215">
        <f t="shared" si="8"/>
        <v>3117.6627307943463</v>
      </c>
      <c r="D215">
        <f t="shared" si="9"/>
        <v>2007.3269180690704</v>
      </c>
      <c r="E215">
        <f t="shared" si="10"/>
        <v>1110.3358127252759</v>
      </c>
      <c r="F215">
        <f t="shared" si="11"/>
        <v>400355.04780108877</v>
      </c>
    </row>
    <row r="216" spans="2:6">
      <c r="B216">
        <v>155</v>
      </c>
      <c r="C216">
        <f t="shared" si="8"/>
        <v>3117.6627307943463</v>
      </c>
      <c r="D216">
        <f t="shared" si="9"/>
        <v>2001.7752390054438</v>
      </c>
      <c r="E216">
        <f t="shared" si="10"/>
        <v>1115.8874917889025</v>
      </c>
      <c r="F216">
        <f t="shared" si="11"/>
        <v>399239.16030929988</v>
      </c>
    </row>
    <row r="217" spans="2:6">
      <c r="B217">
        <v>156</v>
      </c>
      <c r="C217">
        <f t="shared" si="8"/>
        <v>3117.6627307943463</v>
      </c>
      <c r="D217">
        <f t="shared" si="9"/>
        <v>1996.1958015464995</v>
      </c>
      <c r="E217">
        <f t="shared" si="10"/>
        <v>1121.4669292478468</v>
      </c>
      <c r="F217">
        <f t="shared" si="11"/>
        <v>398117.69338005205</v>
      </c>
    </row>
    <row r="218" spans="2:6">
      <c r="B218">
        <v>157</v>
      </c>
      <c r="C218">
        <f t="shared" si="8"/>
        <v>3117.6627307943463</v>
      </c>
      <c r="D218">
        <f t="shared" si="9"/>
        <v>1990.5884669002603</v>
      </c>
      <c r="E218">
        <f t="shared" si="10"/>
        <v>1127.074263894086</v>
      </c>
      <c r="F218">
        <f t="shared" si="11"/>
        <v>396990.61911615799</v>
      </c>
    </row>
    <row r="219" spans="2:6">
      <c r="B219">
        <v>158</v>
      </c>
      <c r="C219">
        <f t="shared" si="8"/>
        <v>3117.6627307943463</v>
      </c>
      <c r="D219">
        <f t="shared" si="9"/>
        <v>1984.95309558079</v>
      </c>
      <c r="E219">
        <f t="shared" si="10"/>
        <v>1132.7096352135563</v>
      </c>
      <c r="F219">
        <f t="shared" si="11"/>
        <v>395857.90948094445</v>
      </c>
    </row>
    <row r="220" spans="2:6">
      <c r="B220">
        <v>159</v>
      </c>
      <c r="C220">
        <f t="shared" si="8"/>
        <v>3117.6627307943463</v>
      </c>
      <c r="D220">
        <f t="shared" si="9"/>
        <v>1979.2895474047223</v>
      </c>
      <c r="E220">
        <f t="shared" si="10"/>
        <v>1138.373183389624</v>
      </c>
      <c r="F220">
        <f t="shared" si="11"/>
        <v>394719.53629755485</v>
      </c>
    </row>
    <row r="221" spans="2:6">
      <c r="B221">
        <v>160</v>
      </c>
      <c r="C221">
        <f t="shared" si="8"/>
        <v>3117.6627307943463</v>
      </c>
      <c r="D221">
        <f t="shared" si="9"/>
        <v>1973.5976814877743</v>
      </c>
      <c r="E221">
        <f t="shared" si="10"/>
        <v>1144.0650493065721</v>
      </c>
      <c r="F221">
        <f t="shared" si="11"/>
        <v>393575.4712482483</v>
      </c>
    </row>
    <row r="222" spans="2:6">
      <c r="B222">
        <v>161</v>
      </c>
      <c r="C222">
        <f t="shared" si="8"/>
        <v>3117.6627307943463</v>
      </c>
      <c r="D222">
        <f t="shared" si="9"/>
        <v>1967.8773562412416</v>
      </c>
      <c r="E222">
        <f t="shared" si="10"/>
        <v>1149.7853745531047</v>
      </c>
      <c r="F222">
        <f t="shared" si="11"/>
        <v>392425.68587369518</v>
      </c>
    </row>
    <row r="223" spans="2:6">
      <c r="B223">
        <v>162</v>
      </c>
      <c r="C223">
        <f t="shared" si="8"/>
        <v>3117.6627307943463</v>
      </c>
      <c r="D223">
        <f t="shared" si="9"/>
        <v>1962.128429368476</v>
      </c>
      <c r="E223">
        <f t="shared" si="10"/>
        <v>1155.5343014258704</v>
      </c>
      <c r="F223">
        <f t="shared" si="11"/>
        <v>391270.15157226933</v>
      </c>
    </row>
    <row r="224" spans="2:6">
      <c r="B224">
        <v>163</v>
      </c>
      <c r="C224">
        <f t="shared" si="8"/>
        <v>3117.6627307943463</v>
      </c>
      <c r="D224">
        <f t="shared" si="9"/>
        <v>1956.3507578613467</v>
      </c>
      <c r="E224">
        <f t="shared" si="10"/>
        <v>1161.3119729329997</v>
      </c>
      <c r="F224">
        <f t="shared" si="11"/>
        <v>390108.83959933632</v>
      </c>
    </row>
    <row r="225" spans="2:6">
      <c r="B225">
        <v>164</v>
      </c>
      <c r="C225">
        <f t="shared" si="8"/>
        <v>3117.6627307943463</v>
      </c>
      <c r="D225">
        <f t="shared" si="9"/>
        <v>1950.5441979966818</v>
      </c>
      <c r="E225">
        <f t="shared" si="10"/>
        <v>1167.1185327976646</v>
      </c>
      <c r="F225">
        <f t="shared" si="11"/>
        <v>388941.72106653865</v>
      </c>
    </row>
    <row r="226" spans="2:6">
      <c r="B226">
        <v>165</v>
      </c>
      <c r="C226">
        <f t="shared" si="8"/>
        <v>3117.6627307943463</v>
      </c>
      <c r="D226">
        <f t="shared" si="9"/>
        <v>1944.7086053326932</v>
      </c>
      <c r="E226">
        <f t="shared" si="10"/>
        <v>1172.9541254616531</v>
      </c>
      <c r="F226">
        <f t="shared" si="11"/>
        <v>387768.76694107702</v>
      </c>
    </row>
    <row r="227" spans="2:6">
      <c r="B227">
        <v>166</v>
      </c>
      <c r="C227">
        <f t="shared" si="8"/>
        <v>3117.6627307943463</v>
      </c>
      <c r="D227">
        <f t="shared" si="9"/>
        <v>1938.8438347053852</v>
      </c>
      <c r="E227">
        <f t="shared" si="10"/>
        <v>1178.8188960889611</v>
      </c>
      <c r="F227">
        <f t="shared" si="11"/>
        <v>386589.94804498804</v>
      </c>
    </row>
    <row r="228" spans="2:6">
      <c r="B228">
        <v>167</v>
      </c>
      <c r="C228">
        <f t="shared" si="8"/>
        <v>3117.6627307943463</v>
      </c>
      <c r="D228">
        <f t="shared" si="9"/>
        <v>1932.9497402249401</v>
      </c>
      <c r="E228">
        <f t="shared" si="10"/>
        <v>1184.7129905694062</v>
      </c>
      <c r="F228">
        <f t="shared" si="11"/>
        <v>385405.23505441862</v>
      </c>
    </row>
    <row r="229" spans="2:6">
      <c r="B229">
        <v>168</v>
      </c>
      <c r="C229">
        <f t="shared" si="8"/>
        <v>3117.6627307943463</v>
      </c>
      <c r="D229">
        <f t="shared" si="9"/>
        <v>1927.026175272093</v>
      </c>
      <c r="E229">
        <f t="shared" si="10"/>
        <v>1190.6365555222533</v>
      </c>
      <c r="F229">
        <f t="shared" si="11"/>
        <v>384214.59849889635</v>
      </c>
    </row>
    <row r="230" spans="2:6">
      <c r="B230">
        <v>169</v>
      </c>
      <c r="C230">
        <f t="shared" si="8"/>
        <v>3117.6627307943463</v>
      </c>
      <c r="D230">
        <f t="shared" si="9"/>
        <v>1921.0729924944817</v>
      </c>
      <c r="E230">
        <f t="shared" si="10"/>
        <v>1196.5897382998646</v>
      </c>
      <c r="F230">
        <f t="shared" si="11"/>
        <v>383018.00876059651</v>
      </c>
    </row>
    <row r="231" spans="2:6">
      <c r="B231">
        <v>170</v>
      </c>
      <c r="C231">
        <f t="shared" si="8"/>
        <v>3117.6627307943463</v>
      </c>
      <c r="D231">
        <f t="shared" si="9"/>
        <v>1915.0900438029826</v>
      </c>
      <c r="E231">
        <f t="shared" si="10"/>
        <v>1202.5726869913638</v>
      </c>
      <c r="F231">
        <f t="shared" si="11"/>
        <v>381815.43607360515</v>
      </c>
    </row>
    <row r="232" spans="2:6">
      <c r="B232">
        <v>171</v>
      </c>
      <c r="C232">
        <f t="shared" si="8"/>
        <v>3117.6627307943463</v>
      </c>
      <c r="D232">
        <f t="shared" si="9"/>
        <v>1909.0771803680257</v>
      </c>
      <c r="E232">
        <f t="shared" si="10"/>
        <v>1208.5855504263207</v>
      </c>
      <c r="F232">
        <f t="shared" si="11"/>
        <v>380606.85052317881</v>
      </c>
    </row>
    <row r="233" spans="2:6">
      <c r="B233">
        <v>172</v>
      </c>
      <c r="C233">
        <f t="shared" si="8"/>
        <v>3117.6627307943463</v>
      </c>
      <c r="D233">
        <f t="shared" si="9"/>
        <v>1903.034252615894</v>
      </c>
      <c r="E233">
        <f t="shared" si="10"/>
        <v>1214.6284781784523</v>
      </c>
      <c r="F233">
        <f t="shared" si="11"/>
        <v>379392.22204500035</v>
      </c>
    </row>
    <row r="234" spans="2:6">
      <c r="B234">
        <v>173</v>
      </c>
      <c r="C234">
        <f t="shared" si="8"/>
        <v>3117.6627307943463</v>
      </c>
      <c r="D234">
        <f t="shared" si="9"/>
        <v>1896.9611102250019</v>
      </c>
      <c r="E234">
        <f t="shared" si="10"/>
        <v>1220.7016205693444</v>
      </c>
      <c r="F234">
        <f t="shared" si="11"/>
        <v>378171.52042443102</v>
      </c>
    </row>
    <row r="235" spans="2:6">
      <c r="B235">
        <v>174</v>
      </c>
      <c r="C235">
        <f t="shared" si="8"/>
        <v>3117.6627307943463</v>
      </c>
      <c r="D235">
        <f t="shared" si="9"/>
        <v>1890.8576021221552</v>
      </c>
      <c r="E235">
        <f t="shared" si="10"/>
        <v>1226.8051286721911</v>
      </c>
      <c r="F235">
        <f t="shared" si="11"/>
        <v>376944.7152957588</v>
      </c>
    </row>
    <row r="236" spans="2:6">
      <c r="B236">
        <v>175</v>
      </c>
      <c r="C236">
        <f t="shared" si="8"/>
        <v>3117.6627307943463</v>
      </c>
      <c r="D236">
        <f t="shared" si="9"/>
        <v>1884.723576478794</v>
      </c>
      <c r="E236">
        <f t="shared" si="10"/>
        <v>1232.9391543155523</v>
      </c>
      <c r="F236">
        <f t="shared" si="11"/>
        <v>375711.77614144323</v>
      </c>
    </row>
    <row r="237" spans="2:6">
      <c r="B237">
        <v>176</v>
      </c>
      <c r="C237">
        <f t="shared" si="8"/>
        <v>3117.6627307943463</v>
      </c>
      <c r="D237">
        <f t="shared" si="9"/>
        <v>1878.5588807072163</v>
      </c>
      <c r="E237">
        <f t="shared" si="10"/>
        <v>1239.10385008713</v>
      </c>
      <c r="F237">
        <f t="shared" si="11"/>
        <v>374472.67229135608</v>
      </c>
    </row>
    <row r="238" spans="2:6">
      <c r="B238">
        <v>177</v>
      </c>
      <c r="C238">
        <f t="shared" si="8"/>
        <v>3117.6627307943463</v>
      </c>
      <c r="D238">
        <f t="shared" si="9"/>
        <v>1872.3633614567805</v>
      </c>
      <c r="E238">
        <f t="shared" si="10"/>
        <v>1245.2993693375658</v>
      </c>
      <c r="F238">
        <f t="shared" si="11"/>
        <v>373227.37292201852</v>
      </c>
    </row>
    <row r="239" spans="2:6">
      <c r="B239">
        <v>178</v>
      </c>
      <c r="C239">
        <f t="shared" si="8"/>
        <v>3117.6627307943463</v>
      </c>
      <c r="D239">
        <f t="shared" si="9"/>
        <v>1866.1368646100927</v>
      </c>
      <c r="E239">
        <f t="shared" si="10"/>
        <v>1251.5258661842536</v>
      </c>
      <c r="F239">
        <f t="shared" si="11"/>
        <v>371975.84705583425</v>
      </c>
    </row>
    <row r="240" spans="2:6">
      <c r="B240">
        <v>179</v>
      </c>
      <c r="C240">
        <f t="shared" si="8"/>
        <v>3117.6627307943463</v>
      </c>
      <c r="D240">
        <f t="shared" si="9"/>
        <v>1859.8792352791713</v>
      </c>
      <c r="E240">
        <f t="shared" si="10"/>
        <v>1257.783495515175</v>
      </c>
      <c r="F240">
        <f t="shared" si="11"/>
        <v>370718.06356031907</v>
      </c>
    </row>
    <row r="241" spans="2:6">
      <c r="B241">
        <v>180</v>
      </c>
      <c r="C241">
        <f t="shared" si="8"/>
        <v>3117.6627307943463</v>
      </c>
      <c r="D241">
        <f t="shared" si="9"/>
        <v>1853.5903178015953</v>
      </c>
      <c r="E241">
        <f t="shared" si="10"/>
        <v>1264.072412992751</v>
      </c>
      <c r="F241">
        <f t="shared" si="11"/>
        <v>369453.99114732631</v>
      </c>
    </row>
    <row r="242" spans="2:6">
      <c r="B242">
        <v>181</v>
      </c>
      <c r="C242">
        <f t="shared" si="8"/>
        <v>3117.6627307943463</v>
      </c>
      <c r="D242">
        <f t="shared" si="9"/>
        <v>1847.2699557366316</v>
      </c>
      <c r="E242">
        <f t="shared" si="10"/>
        <v>1270.3927750577147</v>
      </c>
      <c r="F242">
        <f t="shared" si="11"/>
        <v>368183.59837226861</v>
      </c>
    </row>
    <row r="243" spans="2:6">
      <c r="B243">
        <v>182</v>
      </c>
      <c r="C243">
        <f t="shared" si="8"/>
        <v>3117.6627307943463</v>
      </c>
      <c r="D243">
        <f t="shared" si="9"/>
        <v>1840.9179918613431</v>
      </c>
      <c r="E243">
        <f t="shared" si="10"/>
        <v>1276.7447389330032</v>
      </c>
      <c r="F243">
        <f t="shared" si="11"/>
        <v>366906.85363333562</v>
      </c>
    </row>
    <row r="244" spans="2:6">
      <c r="B244">
        <v>183</v>
      </c>
      <c r="C244">
        <f t="shared" si="8"/>
        <v>3117.6627307943463</v>
      </c>
      <c r="D244">
        <f t="shared" si="9"/>
        <v>1834.5342681666782</v>
      </c>
      <c r="E244">
        <f t="shared" si="10"/>
        <v>1283.1284626276681</v>
      </c>
      <c r="F244">
        <f t="shared" si="11"/>
        <v>365623.72517070797</v>
      </c>
    </row>
    <row r="245" spans="2:6">
      <c r="B245">
        <v>184</v>
      </c>
      <c r="C245">
        <f t="shared" si="8"/>
        <v>3117.6627307943463</v>
      </c>
      <c r="D245">
        <f t="shared" si="9"/>
        <v>1828.1186258535399</v>
      </c>
      <c r="E245">
        <f t="shared" si="10"/>
        <v>1289.5441049408064</v>
      </c>
      <c r="F245">
        <f t="shared" si="11"/>
        <v>364334.18106576719</v>
      </c>
    </row>
    <row r="246" spans="2:6">
      <c r="B246">
        <v>185</v>
      </c>
      <c r="C246">
        <f t="shared" si="8"/>
        <v>3117.6627307943463</v>
      </c>
      <c r="D246">
        <f t="shared" si="9"/>
        <v>1821.6709053288359</v>
      </c>
      <c r="E246">
        <f t="shared" si="10"/>
        <v>1295.9918254655104</v>
      </c>
      <c r="F246">
        <f t="shared" si="11"/>
        <v>363038.18924030167</v>
      </c>
    </row>
    <row r="247" spans="2:6">
      <c r="B247">
        <v>186</v>
      </c>
      <c r="C247">
        <f t="shared" si="8"/>
        <v>3117.6627307943463</v>
      </c>
      <c r="D247">
        <f t="shared" si="9"/>
        <v>1815.1909462015083</v>
      </c>
      <c r="E247">
        <f t="shared" si="10"/>
        <v>1302.471784592838</v>
      </c>
      <c r="F247">
        <f t="shared" si="11"/>
        <v>361735.71745570883</v>
      </c>
    </row>
    <row r="248" spans="2:6">
      <c r="B248">
        <v>187</v>
      </c>
      <c r="C248">
        <f t="shared" si="8"/>
        <v>3117.6627307943463</v>
      </c>
      <c r="D248">
        <f t="shared" si="9"/>
        <v>1808.6785872785442</v>
      </c>
      <c r="E248">
        <f t="shared" si="10"/>
        <v>1308.9841435158021</v>
      </c>
      <c r="F248">
        <f t="shared" si="11"/>
        <v>360426.73331219301</v>
      </c>
    </row>
    <row r="249" spans="2:6">
      <c r="B249">
        <v>188</v>
      </c>
      <c r="C249">
        <f t="shared" si="8"/>
        <v>3117.6627307943463</v>
      </c>
      <c r="D249">
        <f t="shared" si="9"/>
        <v>1802.1336665609651</v>
      </c>
      <c r="E249">
        <f t="shared" si="10"/>
        <v>1315.5290642333812</v>
      </c>
      <c r="F249">
        <f t="shared" si="11"/>
        <v>359111.20424795966</v>
      </c>
    </row>
    <row r="250" spans="2:6">
      <c r="B250">
        <v>189</v>
      </c>
      <c r="C250">
        <f t="shared" si="8"/>
        <v>3117.6627307943463</v>
      </c>
      <c r="D250">
        <f t="shared" si="9"/>
        <v>1795.5560212397984</v>
      </c>
      <c r="E250">
        <f t="shared" si="10"/>
        <v>1322.1067095545479</v>
      </c>
      <c r="F250">
        <f t="shared" si="11"/>
        <v>357789.0975384051</v>
      </c>
    </row>
    <row r="251" spans="2:6">
      <c r="B251">
        <v>190</v>
      </c>
      <c r="C251">
        <f t="shared" si="8"/>
        <v>3117.6627307943463</v>
      </c>
      <c r="D251">
        <f t="shared" si="9"/>
        <v>1788.9454876920256</v>
      </c>
      <c r="E251">
        <f t="shared" si="10"/>
        <v>1328.7172431023207</v>
      </c>
      <c r="F251">
        <f t="shared" si="11"/>
        <v>356460.38029530278</v>
      </c>
    </row>
    <row r="252" spans="2:6">
      <c r="B252">
        <v>191</v>
      </c>
      <c r="C252">
        <f t="shared" si="8"/>
        <v>3117.6627307943463</v>
      </c>
      <c r="D252">
        <f t="shared" si="9"/>
        <v>1782.3019014765139</v>
      </c>
      <c r="E252">
        <f t="shared" si="10"/>
        <v>1335.3608293178324</v>
      </c>
      <c r="F252">
        <f t="shared" si="11"/>
        <v>355125.01946598495</v>
      </c>
    </row>
    <row r="253" spans="2:6">
      <c r="B253">
        <v>192</v>
      </c>
      <c r="C253">
        <f t="shared" si="8"/>
        <v>3117.6627307943463</v>
      </c>
      <c r="D253">
        <f t="shared" si="9"/>
        <v>1775.6250973299248</v>
      </c>
      <c r="E253">
        <f t="shared" si="10"/>
        <v>1342.0376334644216</v>
      </c>
      <c r="F253">
        <f t="shared" si="11"/>
        <v>353782.98183252051</v>
      </c>
    </row>
    <row r="254" spans="2:6">
      <c r="B254">
        <v>193</v>
      </c>
      <c r="C254">
        <f t="shared" si="8"/>
        <v>3117.6627307943463</v>
      </c>
      <c r="D254">
        <f t="shared" si="9"/>
        <v>1768.9149091626025</v>
      </c>
      <c r="E254">
        <f t="shared" si="10"/>
        <v>1348.7478216317438</v>
      </c>
      <c r="F254">
        <f t="shared" si="11"/>
        <v>352434.23401088879</v>
      </c>
    </row>
    <row r="255" spans="2:6">
      <c r="B255">
        <v>194</v>
      </c>
      <c r="C255">
        <f t="shared" ref="C255:C318" si="12">$D$51</f>
        <v>3117.6627307943463</v>
      </c>
      <c r="D255">
        <f t="shared" ref="D255:D318" si="13">$D$28*F254</f>
        <v>1762.171170054444</v>
      </c>
      <c r="E255">
        <f t="shared" ref="E255:E318" si="14">C255-D255</f>
        <v>1355.4915607399023</v>
      </c>
      <c r="F255">
        <f t="shared" ref="F255:F318" si="15">F254-E255</f>
        <v>351078.74245014886</v>
      </c>
    </row>
    <row r="256" spans="2:6">
      <c r="B256">
        <v>195</v>
      </c>
      <c r="C256">
        <f t="shared" si="12"/>
        <v>3117.6627307943463</v>
      </c>
      <c r="D256">
        <f t="shared" si="13"/>
        <v>1755.3937122507443</v>
      </c>
      <c r="E256">
        <f t="shared" si="14"/>
        <v>1362.269018543602</v>
      </c>
      <c r="F256">
        <f t="shared" si="15"/>
        <v>349716.47343160526</v>
      </c>
    </row>
    <row r="257" spans="2:6">
      <c r="B257">
        <v>196</v>
      </c>
      <c r="C257">
        <f t="shared" si="12"/>
        <v>3117.6627307943463</v>
      </c>
      <c r="D257">
        <f t="shared" si="13"/>
        <v>1748.5823671580263</v>
      </c>
      <c r="E257">
        <f t="shared" si="14"/>
        <v>1369.08036363632</v>
      </c>
      <c r="F257">
        <f t="shared" si="15"/>
        <v>348347.39306796895</v>
      </c>
    </row>
    <row r="258" spans="2:6">
      <c r="B258">
        <v>197</v>
      </c>
      <c r="C258">
        <f t="shared" si="12"/>
        <v>3117.6627307943463</v>
      </c>
      <c r="D258">
        <f t="shared" si="13"/>
        <v>1741.7369653398448</v>
      </c>
      <c r="E258">
        <f t="shared" si="14"/>
        <v>1375.9257654545015</v>
      </c>
      <c r="F258">
        <f t="shared" si="15"/>
        <v>346971.46730251447</v>
      </c>
    </row>
    <row r="259" spans="2:6">
      <c r="B259">
        <v>198</v>
      </c>
      <c r="C259">
        <f t="shared" si="12"/>
        <v>3117.6627307943463</v>
      </c>
      <c r="D259">
        <f t="shared" si="13"/>
        <v>1734.8573365125724</v>
      </c>
      <c r="E259">
        <f t="shared" si="14"/>
        <v>1382.8053942817739</v>
      </c>
      <c r="F259">
        <f t="shared" si="15"/>
        <v>345588.66190823272</v>
      </c>
    </row>
    <row r="260" spans="2:6">
      <c r="B260">
        <v>199</v>
      </c>
      <c r="C260">
        <f t="shared" si="12"/>
        <v>3117.6627307943463</v>
      </c>
      <c r="D260">
        <f t="shared" si="13"/>
        <v>1727.9433095411637</v>
      </c>
      <c r="E260">
        <f t="shared" si="14"/>
        <v>1389.7194212531826</v>
      </c>
      <c r="F260">
        <f t="shared" si="15"/>
        <v>344198.94248697953</v>
      </c>
    </row>
    <row r="261" spans="2:6">
      <c r="B261">
        <v>200</v>
      </c>
      <c r="C261">
        <f t="shared" si="12"/>
        <v>3117.6627307943463</v>
      </c>
      <c r="D261">
        <f t="shared" si="13"/>
        <v>1720.9947124348978</v>
      </c>
      <c r="E261">
        <f t="shared" si="14"/>
        <v>1396.6680183594485</v>
      </c>
      <c r="F261">
        <f t="shared" si="15"/>
        <v>342802.27446862007</v>
      </c>
    </row>
    <row r="262" spans="2:6">
      <c r="B262">
        <v>201</v>
      </c>
      <c r="C262">
        <f t="shared" si="12"/>
        <v>3117.6627307943463</v>
      </c>
      <c r="D262">
        <f t="shared" si="13"/>
        <v>1714.0113723431004</v>
      </c>
      <c r="E262">
        <f t="shared" si="14"/>
        <v>1403.6513584512459</v>
      </c>
      <c r="F262">
        <f t="shared" si="15"/>
        <v>341398.62311016885</v>
      </c>
    </row>
    <row r="263" spans="2:6">
      <c r="B263">
        <v>202</v>
      </c>
      <c r="C263">
        <f t="shared" si="12"/>
        <v>3117.6627307943463</v>
      </c>
      <c r="D263">
        <f t="shared" si="13"/>
        <v>1706.9931155508443</v>
      </c>
      <c r="E263">
        <f t="shared" si="14"/>
        <v>1410.669615243502</v>
      </c>
      <c r="F263">
        <f t="shared" si="15"/>
        <v>339987.95349492534</v>
      </c>
    </row>
    <row r="264" spans="2:6">
      <c r="B264">
        <v>203</v>
      </c>
      <c r="C264">
        <f t="shared" si="12"/>
        <v>3117.6627307943463</v>
      </c>
      <c r="D264">
        <f t="shared" si="13"/>
        <v>1699.9397674746267</v>
      </c>
      <c r="E264">
        <f t="shared" si="14"/>
        <v>1417.7229633197196</v>
      </c>
      <c r="F264">
        <f t="shared" si="15"/>
        <v>338570.2305316056</v>
      </c>
    </row>
    <row r="265" spans="2:6">
      <c r="B265">
        <v>204</v>
      </c>
      <c r="C265">
        <f t="shared" si="12"/>
        <v>3117.6627307943463</v>
      </c>
      <c r="D265">
        <f t="shared" si="13"/>
        <v>1692.851152658028</v>
      </c>
      <c r="E265">
        <f t="shared" si="14"/>
        <v>1424.8115781363183</v>
      </c>
      <c r="F265">
        <f t="shared" si="15"/>
        <v>337145.41895346926</v>
      </c>
    </row>
    <row r="266" spans="2:6">
      <c r="B266">
        <v>205</v>
      </c>
      <c r="C266">
        <f t="shared" si="12"/>
        <v>3117.6627307943463</v>
      </c>
      <c r="D266">
        <f t="shared" si="13"/>
        <v>1685.7270947673462</v>
      </c>
      <c r="E266">
        <f t="shared" si="14"/>
        <v>1431.9356360270001</v>
      </c>
      <c r="F266">
        <f t="shared" si="15"/>
        <v>335713.48331744224</v>
      </c>
    </row>
    <row r="267" spans="2:6">
      <c r="B267">
        <v>206</v>
      </c>
      <c r="C267">
        <f t="shared" si="12"/>
        <v>3117.6627307943463</v>
      </c>
      <c r="D267">
        <f t="shared" si="13"/>
        <v>1678.5674165872113</v>
      </c>
      <c r="E267">
        <f t="shared" si="14"/>
        <v>1439.0953142071351</v>
      </c>
      <c r="F267">
        <f t="shared" si="15"/>
        <v>334274.3880032351</v>
      </c>
    </row>
    <row r="268" spans="2:6">
      <c r="B268">
        <v>207</v>
      </c>
      <c r="C268">
        <f t="shared" si="12"/>
        <v>3117.6627307943463</v>
      </c>
      <c r="D268">
        <f t="shared" si="13"/>
        <v>1671.3719400161756</v>
      </c>
      <c r="E268">
        <f t="shared" si="14"/>
        <v>1446.2907907781707</v>
      </c>
      <c r="F268">
        <f t="shared" si="15"/>
        <v>332828.09721245692</v>
      </c>
    </row>
    <row r="269" spans="2:6">
      <c r="B269">
        <v>208</v>
      </c>
      <c r="C269">
        <f t="shared" si="12"/>
        <v>3117.6627307943463</v>
      </c>
      <c r="D269">
        <f t="shared" si="13"/>
        <v>1664.1404860622847</v>
      </c>
      <c r="E269">
        <f t="shared" si="14"/>
        <v>1453.5222447320616</v>
      </c>
      <c r="F269">
        <f t="shared" si="15"/>
        <v>331374.57496772485</v>
      </c>
    </row>
    <row r="270" spans="2:6">
      <c r="B270">
        <v>209</v>
      </c>
      <c r="C270">
        <f t="shared" si="12"/>
        <v>3117.6627307943463</v>
      </c>
      <c r="D270">
        <f t="shared" si="13"/>
        <v>1656.8728748386243</v>
      </c>
      <c r="E270">
        <f t="shared" si="14"/>
        <v>1460.789855955722</v>
      </c>
      <c r="F270">
        <f t="shared" si="15"/>
        <v>329913.7851117691</v>
      </c>
    </row>
    <row r="271" spans="2:6">
      <c r="B271">
        <v>210</v>
      </c>
      <c r="C271">
        <f t="shared" si="12"/>
        <v>3117.6627307943463</v>
      </c>
      <c r="D271">
        <f t="shared" si="13"/>
        <v>1649.5689255588456</v>
      </c>
      <c r="E271">
        <f t="shared" si="14"/>
        <v>1468.0938052355007</v>
      </c>
      <c r="F271">
        <f t="shared" si="15"/>
        <v>328445.69130653358</v>
      </c>
    </row>
    <row r="272" spans="2:6">
      <c r="B272">
        <v>211</v>
      </c>
      <c r="C272">
        <f t="shared" si="12"/>
        <v>3117.6627307943463</v>
      </c>
      <c r="D272">
        <f t="shared" si="13"/>
        <v>1642.2284565326679</v>
      </c>
      <c r="E272">
        <f t="shared" si="14"/>
        <v>1475.4342742616784</v>
      </c>
      <c r="F272">
        <f t="shared" si="15"/>
        <v>326970.25703227188</v>
      </c>
    </row>
    <row r="273" spans="2:6">
      <c r="B273">
        <v>212</v>
      </c>
      <c r="C273">
        <f t="shared" si="12"/>
        <v>3117.6627307943463</v>
      </c>
      <c r="D273">
        <f t="shared" si="13"/>
        <v>1634.8512851613596</v>
      </c>
      <c r="E273">
        <f t="shared" si="14"/>
        <v>1482.8114456329868</v>
      </c>
      <c r="F273">
        <f t="shared" si="15"/>
        <v>325487.44558663887</v>
      </c>
    </row>
    <row r="274" spans="2:6">
      <c r="B274">
        <v>213</v>
      </c>
      <c r="C274">
        <f t="shared" si="12"/>
        <v>3117.6627307943463</v>
      </c>
      <c r="D274">
        <f t="shared" si="13"/>
        <v>1627.4372279331944</v>
      </c>
      <c r="E274">
        <f t="shared" si="14"/>
        <v>1490.2255028611519</v>
      </c>
      <c r="F274">
        <f t="shared" si="15"/>
        <v>323997.22008377773</v>
      </c>
    </row>
    <row r="275" spans="2:6">
      <c r="B275">
        <v>214</v>
      </c>
      <c r="C275">
        <f t="shared" si="12"/>
        <v>3117.6627307943463</v>
      </c>
      <c r="D275">
        <f t="shared" si="13"/>
        <v>1619.9861004188888</v>
      </c>
      <c r="E275">
        <f t="shared" si="14"/>
        <v>1497.6766303754575</v>
      </c>
      <c r="F275">
        <f t="shared" si="15"/>
        <v>322499.54345340229</v>
      </c>
    </row>
    <row r="276" spans="2:6">
      <c r="B276">
        <v>215</v>
      </c>
      <c r="C276">
        <f t="shared" si="12"/>
        <v>3117.6627307943463</v>
      </c>
      <c r="D276">
        <f t="shared" si="13"/>
        <v>1612.4977172670115</v>
      </c>
      <c r="E276">
        <f t="shared" si="14"/>
        <v>1505.1650135273348</v>
      </c>
      <c r="F276">
        <f t="shared" si="15"/>
        <v>320994.37843987497</v>
      </c>
    </row>
    <row r="277" spans="2:6">
      <c r="B277">
        <v>216</v>
      </c>
      <c r="C277">
        <f t="shared" si="12"/>
        <v>3117.6627307943463</v>
      </c>
      <c r="D277">
        <f t="shared" si="13"/>
        <v>1604.9718921993749</v>
      </c>
      <c r="E277">
        <f t="shared" si="14"/>
        <v>1512.6908385949714</v>
      </c>
      <c r="F277">
        <f t="shared" si="15"/>
        <v>319481.68760127999</v>
      </c>
    </row>
    <row r="278" spans="2:6">
      <c r="B278">
        <v>217</v>
      </c>
      <c r="C278">
        <f t="shared" si="12"/>
        <v>3117.6627307943463</v>
      </c>
      <c r="D278">
        <f t="shared" si="13"/>
        <v>1597.4084380064</v>
      </c>
      <c r="E278">
        <f t="shared" si="14"/>
        <v>1520.2542927879463</v>
      </c>
      <c r="F278">
        <f t="shared" si="15"/>
        <v>317961.43330849207</v>
      </c>
    </row>
    <row r="279" spans="2:6">
      <c r="B279">
        <v>218</v>
      </c>
      <c r="C279">
        <f t="shared" si="12"/>
        <v>3117.6627307943463</v>
      </c>
      <c r="D279">
        <f t="shared" si="13"/>
        <v>1589.8071665424604</v>
      </c>
      <c r="E279">
        <f t="shared" si="14"/>
        <v>1527.8555642518859</v>
      </c>
      <c r="F279">
        <f t="shared" si="15"/>
        <v>316433.57774424017</v>
      </c>
    </row>
    <row r="280" spans="2:6">
      <c r="B280">
        <v>219</v>
      </c>
      <c r="C280">
        <f t="shared" si="12"/>
        <v>3117.6627307943463</v>
      </c>
      <c r="D280">
        <f t="shared" si="13"/>
        <v>1582.1678887212008</v>
      </c>
      <c r="E280">
        <f t="shared" si="14"/>
        <v>1535.4948420731455</v>
      </c>
      <c r="F280">
        <f t="shared" si="15"/>
        <v>314898.08290216705</v>
      </c>
    </row>
    <row r="281" spans="2:6">
      <c r="B281">
        <v>220</v>
      </c>
      <c r="C281">
        <f t="shared" si="12"/>
        <v>3117.6627307943463</v>
      </c>
      <c r="D281">
        <f t="shared" si="13"/>
        <v>1574.4904145108353</v>
      </c>
      <c r="E281">
        <f t="shared" si="14"/>
        <v>1543.172316283511</v>
      </c>
      <c r="F281">
        <f t="shared" si="15"/>
        <v>313354.91058588354</v>
      </c>
    </row>
    <row r="282" spans="2:6">
      <c r="B282">
        <v>221</v>
      </c>
      <c r="C282">
        <f t="shared" si="12"/>
        <v>3117.6627307943463</v>
      </c>
      <c r="D282">
        <f t="shared" si="13"/>
        <v>1566.7745529294177</v>
      </c>
      <c r="E282">
        <f t="shared" si="14"/>
        <v>1550.8881778649286</v>
      </c>
      <c r="F282">
        <f t="shared" si="15"/>
        <v>311804.02240801859</v>
      </c>
    </row>
    <row r="283" spans="2:6">
      <c r="B283">
        <v>222</v>
      </c>
      <c r="C283">
        <f t="shared" si="12"/>
        <v>3117.6627307943463</v>
      </c>
      <c r="D283">
        <f t="shared" si="13"/>
        <v>1559.020112040093</v>
      </c>
      <c r="E283">
        <f t="shared" si="14"/>
        <v>1558.6426187542534</v>
      </c>
      <c r="F283">
        <f t="shared" si="15"/>
        <v>310245.37978926435</v>
      </c>
    </row>
    <row r="284" spans="2:6">
      <c r="B284">
        <v>223</v>
      </c>
      <c r="C284">
        <f t="shared" si="12"/>
        <v>3117.6627307943463</v>
      </c>
      <c r="D284">
        <f t="shared" si="13"/>
        <v>1551.2268989463219</v>
      </c>
      <c r="E284">
        <f t="shared" si="14"/>
        <v>1566.4358318480245</v>
      </c>
      <c r="F284">
        <f t="shared" si="15"/>
        <v>308678.94395741634</v>
      </c>
    </row>
    <row r="285" spans="2:6">
      <c r="B285">
        <v>224</v>
      </c>
      <c r="C285">
        <f t="shared" si="12"/>
        <v>3117.6627307943463</v>
      </c>
      <c r="D285">
        <f t="shared" si="13"/>
        <v>1543.3947197870818</v>
      </c>
      <c r="E285">
        <f t="shared" si="14"/>
        <v>1574.2680110072645</v>
      </c>
      <c r="F285">
        <f t="shared" si="15"/>
        <v>307104.67594640906</v>
      </c>
    </row>
    <row r="286" spans="2:6">
      <c r="B286">
        <v>225</v>
      </c>
      <c r="C286">
        <f t="shared" si="12"/>
        <v>3117.6627307943463</v>
      </c>
      <c r="D286">
        <f t="shared" si="13"/>
        <v>1535.5233797320452</v>
      </c>
      <c r="E286">
        <f t="shared" si="14"/>
        <v>1582.1393510623011</v>
      </c>
      <c r="F286">
        <f t="shared" si="15"/>
        <v>305522.53659534676</v>
      </c>
    </row>
    <row r="287" spans="2:6">
      <c r="B287">
        <v>226</v>
      </c>
      <c r="C287">
        <f t="shared" si="12"/>
        <v>3117.6627307943463</v>
      </c>
      <c r="D287">
        <f t="shared" si="13"/>
        <v>1527.6126829767338</v>
      </c>
      <c r="E287">
        <f t="shared" si="14"/>
        <v>1590.0500478176125</v>
      </c>
      <c r="F287">
        <f t="shared" si="15"/>
        <v>303932.48654752912</v>
      </c>
    </row>
    <row r="288" spans="2:6">
      <c r="B288">
        <v>227</v>
      </c>
      <c r="C288">
        <f t="shared" si="12"/>
        <v>3117.6627307943463</v>
      </c>
      <c r="D288">
        <f t="shared" si="13"/>
        <v>1519.6624327376455</v>
      </c>
      <c r="E288">
        <f t="shared" si="14"/>
        <v>1598.0002980567008</v>
      </c>
      <c r="F288">
        <f t="shared" si="15"/>
        <v>302334.48624947242</v>
      </c>
    </row>
    <row r="289" spans="2:6">
      <c r="B289">
        <v>228</v>
      </c>
      <c r="C289">
        <f t="shared" si="12"/>
        <v>3117.6627307943463</v>
      </c>
      <c r="D289">
        <f t="shared" si="13"/>
        <v>1511.6724312473621</v>
      </c>
      <c r="E289">
        <f t="shared" si="14"/>
        <v>1605.9902995469843</v>
      </c>
      <c r="F289">
        <f t="shared" si="15"/>
        <v>300728.49594992545</v>
      </c>
    </row>
    <row r="290" spans="2:6">
      <c r="B290">
        <v>229</v>
      </c>
      <c r="C290">
        <f t="shared" si="12"/>
        <v>3117.6627307943463</v>
      </c>
      <c r="D290">
        <f t="shared" si="13"/>
        <v>1503.6424797496272</v>
      </c>
      <c r="E290">
        <f t="shared" si="14"/>
        <v>1614.0202510447191</v>
      </c>
      <c r="F290">
        <f t="shared" si="15"/>
        <v>299114.47569888073</v>
      </c>
    </row>
    <row r="291" spans="2:6">
      <c r="B291">
        <v>230</v>
      </c>
      <c r="C291">
        <f t="shared" si="12"/>
        <v>3117.6627307943463</v>
      </c>
      <c r="D291">
        <f t="shared" si="13"/>
        <v>1495.5723784944037</v>
      </c>
      <c r="E291">
        <f t="shared" si="14"/>
        <v>1622.0903522999427</v>
      </c>
      <c r="F291">
        <f t="shared" si="15"/>
        <v>297492.38534658082</v>
      </c>
    </row>
    <row r="292" spans="2:6">
      <c r="B292">
        <v>231</v>
      </c>
      <c r="C292">
        <f t="shared" si="12"/>
        <v>3117.6627307943463</v>
      </c>
      <c r="D292">
        <f t="shared" si="13"/>
        <v>1487.4619267329042</v>
      </c>
      <c r="E292">
        <f t="shared" si="14"/>
        <v>1630.2008040614421</v>
      </c>
      <c r="F292">
        <f t="shared" si="15"/>
        <v>295862.18454251939</v>
      </c>
    </row>
    <row r="293" spans="2:6">
      <c r="B293">
        <v>232</v>
      </c>
      <c r="C293">
        <f t="shared" si="12"/>
        <v>3117.6627307943463</v>
      </c>
      <c r="D293">
        <f t="shared" si="13"/>
        <v>1479.3109227125969</v>
      </c>
      <c r="E293">
        <f t="shared" si="14"/>
        <v>1638.3518080817494</v>
      </c>
      <c r="F293">
        <f t="shared" si="15"/>
        <v>294223.83273443766</v>
      </c>
    </row>
    <row r="294" spans="2:6">
      <c r="B294">
        <v>233</v>
      </c>
      <c r="C294">
        <f t="shared" si="12"/>
        <v>3117.6627307943463</v>
      </c>
      <c r="D294">
        <f t="shared" si="13"/>
        <v>1471.1191636721883</v>
      </c>
      <c r="E294">
        <f t="shared" si="14"/>
        <v>1646.543567122158</v>
      </c>
      <c r="F294">
        <f t="shared" si="15"/>
        <v>292577.28916731552</v>
      </c>
    </row>
    <row r="295" spans="2:6">
      <c r="B295">
        <v>234</v>
      </c>
      <c r="C295">
        <f t="shared" si="12"/>
        <v>3117.6627307943463</v>
      </c>
      <c r="D295">
        <f t="shared" si="13"/>
        <v>1462.8864458365776</v>
      </c>
      <c r="E295">
        <f t="shared" si="14"/>
        <v>1654.7762849577687</v>
      </c>
      <c r="F295">
        <f t="shared" si="15"/>
        <v>290922.51288235775</v>
      </c>
    </row>
    <row r="296" spans="2:6">
      <c r="B296">
        <v>235</v>
      </c>
      <c r="C296">
        <f t="shared" si="12"/>
        <v>3117.6627307943463</v>
      </c>
      <c r="D296">
        <f t="shared" si="13"/>
        <v>1454.6125644117888</v>
      </c>
      <c r="E296">
        <f t="shared" si="14"/>
        <v>1663.0501663825576</v>
      </c>
      <c r="F296">
        <f t="shared" si="15"/>
        <v>289259.46271597518</v>
      </c>
    </row>
    <row r="297" spans="2:6">
      <c r="B297">
        <v>236</v>
      </c>
      <c r="C297">
        <f t="shared" si="12"/>
        <v>3117.6627307943463</v>
      </c>
      <c r="D297">
        <f t="shared" si="13"/>
        <v>1446.2973135798759</v>
      </c>
      <c r="E297">
        <f t="shared" si="14"/>
        <v>1671.3654172144704</v>
      </c>
      <c r="F297">
        <f t="shared" si="15"/>
        <v>287588.09729876072</v>
      </c>
    </row>
    <row r="298" spans="2:6">
      <c r="B298">
        <v>237</v>
      </c>
      <c r="C298">
        <f t="shared" si="12"/>
        <v>3117.6627307943463</v>
      </c>
      <c r="D298">
        <f t="shared" si="13"/>
        <v>1437.9404864938037</v>
      </c>
      <c r="E298">
        <f t="shared" si="14"/>
        <v>1679.7222443005426</v>
      </c>
      <c r="F298">
        <f t="shared" si="15"/>
        <v>285908.37505446019</v>
      </c>
    </row>
    <row r="299" spans="2:6">
      <c r="B299">
        <v>238</v>
      </c>
      <c r="C299">
        <f t="shared" si="12"/>
        <v>3117.6627307943463</v>
      </c>
      <c r="D299">
        <f t="shared" si="13"/>
        <v>1429.541875272301</v>
      </c>
      <c r="E299">
        <f t="shared" si="14"/>
        <v>1688.1208555220453</v>
      </c>
      <c r="F299">
        <f t="shared" si="15"/>
        <v>284220.25419893814</v>
      </c>
    </row>
    <row r="300" spans="2:6">
      <c r="B300">
        <v>239</v>
      </c>
      <c r="C300">
        <f t="shared" si="12"/>
        <v>3117.6627307943463</v>
      </c>
      <c r="D300">
        <f t="shared" si="13"/>
        <v>1421.1012709946908</v>
      </c>
      <c r="E300">
        <f t="shared" si="14"/>
        <v>1696.5614597996555</v>
      </c>
      <c r="F300">
        <f t="shared" si="15"/>
        <v>282523.6927391385</v>
      </c>
    </row>
    <row r="301" spans="2:6">
      <c r="B301">
        <v>240</v>
      </c>
      <c r="C301">
        <f t="shared" si="12"/>
        <v>3117.6627307943463</v>
      </c>
      <c r="D301">
        <f t="shared" si="13"/>
        <v>1412.6184636956925</v>
      </c>
      <c r="E301">
        <f t="shared" si="14"/>
        <v>1705.0442670986538</v>
      </c>
      <c r="F301">
        <f t="shared" si="15"/>
        <v>280818.64847203984</v>
      </c>
    </row>
    <row r="302" spans="2:6">
      <c r="B302">
        <v>241</v>
      </c>
      <c r="C302">
        <f t="shared" si="12"/>
        <v>3117.6627307943463</v>
      </c>
      <c r="D302">
        <f t="shared" si="13"/>
        <v>1404.0932423601992</v>
      </c>
      <c r="E302">
        <f t="shared" si="14"/>
        <v>1713.5694884341472</v>
      </c>
      <c r="F302">
        <f t="shared" si="15"/>
        <v>279105.07898360572</v>
      </c>
    </row>
    <row r="303" spans="2:6">
      <c r="B303">
        <v>242</v>
      </c>
      <c r="C303">
        <f t="shared" si="12"/>
        <v>3117.6627307943463</v>
      </c>
      <c r="D303">
        <f t="shared" si="13"/>
        <v>1395.5253949180287</v>
      </c>
      <c r="E303">
        <f t="shared" si="14"/>
        <v>1722.1373358763176</v>
      </c>
      <c r="F303">
        <f t="shared" si="15"/>
        <v>277382.94164772943</v>
      </c>
    </row>
    <row r="304" spans="2:6">
      <c r="B304">
        <v>243</v>
      </c>
      <c r="C304">
        <f t="shared" si="12"/>
        <v>3117.6627307943463</v>
      </c>
      <c r="D304">
        <f t="shared" si="13"/>
        <v>1386.9147082386471</v>
      </c>
      <c r="E304">
        <f t="shared" si="14"/>
        <v>1730.7480225556992</v>
      </c>
      <c r="F304">
        <f t="shared" si="15"/>
        <v>275652.19362517371</v>
      </c>
    </row>
    <row r="305" spans="2:6">
      <c r="B305">
        <v>244</v>
      </c>
      <c r="C305">
        <f t="shared" si="12"/>
        <v>3117.6627307943463</v>
      </c>
      <c r="D305">
        <f t="shared" si="13"/>
        <v>1378.2609681258687</v>
      </c>
      <c r="E305">
        <f t="shared" si="14"/>
        <v>1739.4017626684777</v>
      </c>
      <c r="F305">
        <f t="shared" si="15"/>
        <v>273912.79186250526</v>
      </c>
    </row>
    <row r="306" spans="2:6">
      <c r="B306">
        <v>245</v>
      </c>
      <c r="C306">
        <f t="shared" si="12"/>
        <v>3117.6627307943463</v>
      </c>
      <c r="D306">
        <f t="shared" si="13"/>
        <v>1369.5639593125263</v>
      </c>
      <c r="E306">
        <f t="shared" si="14"/>
        <v>1748.09877148182</v>
      </c>
      <c r="F306">
        <f t="shared" si="15"/>
        <v>272164.69309102342</v>
      </c>
    </row>
    <row r="307" spans="2:6">
      <c r="B307">
        <v>246</v>
      </c>
      <c r="C307">
        <f t="shared" si="12"/>
        <v>3117.6627307943463</v>
      </c>
      <c r="D307">
        <f t="shared" si="13"/>
        <v>1360.8234654551172</v>
      </c>
      <c r="E307">
        <f t="shared" si="14"/>
        <v>1756.8392653392291</v>
      </c>
      <c r="F307">
        <f t="shared" si="15"/>
        <v>270407.85382568417</v>
      </c>
    </row>
    <row r="308" spans="2:6">
      <c r="B308">
        <v>247</v>
      </c>
      <c r="C308">
        <f t="shared" si="12"/>
        <v>3117.6627307943463</v>
      </c>
      <c r="D308">
        <f t="shared" si="13"/>
        <v>1352.039269128421</v>
      </c>
      <c r="E308">
        <f t="shared" si="14"/>
        <v>1765.6234616659253</v>
      </c>
      <c r="F308">
        <f t="shared" si="15"/>
        <v>268642.23036401824</v>
      </c>
    </row>
    <row r="309" spans="2:6">
      <c r="B309">
        <v>248</v>
      </c>
      <c r="C309">
        <f t="shared" si="12"/>
        <v>3117.6627307943463</v>
      </c>
      <c r="D309">
        <f t="shared" si="13"/>
        <v>1343.2111518200911</v>
      </c>
      <c r="E309">
        <f t="shared" si="14"/>
        <v>1774.4515789742552</v>
      </c>
      <c r="F309">
        <f t="shared" si="15"/>
        <v>266867.77878504398</v>
      </c>
    </row>
    <row r="310" spans="2:6">
      <c r="B310">
        <v>249</v>
      </c>
      <c r="C310">
        <f t="shared" si="12"/>
        <v>3117.6627307943463</v>
      </c>
      <c r="D310">
        <f t="shared" si="13"/>
        <v>1334.33889392522</v>
      </c>
      <c r="E310">
        <f t="shared" si="14"/>
        <v>1783.3238368691264</v>
      </c>
      <c r="F310">
        <f t="shared" si="15"/>
        <v>265084.45494817483</v>
      </c>
    </row>
    <row r="311" spans="2:6">
      <c r="B311">
        <v>250</v>
      </c>
      <c r="C311">
        <f t="shared" si="12"/>
        <v>3117.6627307943463</v>
      </c>
      <c r="D311">
        <f t="shared" si="13"/>
        <v>1325.4222747408742</v>
      </c>
      <c r="E311">
        <f t="shared" si="14"/>
        <v>1792.2404560534721</v>
      </c>
      <c r="F311">
        <f t="shared" si="15"/>
        <v>263292.21449212136</v>
      </c>
    </row>
    <row r="312" spans="2:6">
      <c r="B312">
        <v>251</v>
      </c>
      <c r="C312">
        <f t="shared" si="12"/>
        <v>3117.6627307943463</v>
      </c>
      <c r="D312">
        <f t="shared" si="13"/>
        <v>1316.4610724606068</v>
      </c>
      <c r="E312">
        <f t="shared" si="14"/>
        <v>1801.2016583337395</v>
      </c>
      <c r="F312">
        <f t="shared" si="15"/>
        <v>261491.01283378762</v>
      </c>
    </row>
    <row r="313" spans="2:6">
      <c r="B313">
        <v>252</v>
      </c>
      <c r="C313">
        <f t="shared" si="12"/>
        <v>3117.6627307943463</v>
      </c>
      <c r="D313">
        <f t="shared" si="13"/>
        <v>1307.4550641689382</v>
      </c>
      <c r="E313">
        <f t="shared" si="14"/>
        <v>1810.2076666254081</v>
      </c>
      <c r="F313">
        <f t="shared" si="15"/>
        <v>259680.80516716221</v>
      </c>
    </row>
    <row r="314" spans="2:6">
      <c r="B314">
        <v>253</v>
      </c>
      <c r="C314">
        <f t="shared" si="12"/>
        <v>3117.6627307943463</v>
      </c>
      <c r="D314">
        <f t="shared" si="13"/>
        <v>1298.4040258358111</v>
      </c>
      <c r="E314">
        <f t="shared" si="14"/>
        <v>1819.2587049585352</v>
      </c>
      <c r="F314">
        <f t="shared" si="15"/>
        <v>257861.54646220367</v>
      </c>
    </row>
    <row r="315" spans="2:6">
      <c r="B315">
        <v>254</v>
      </c>
      <c r="C315">
        <f t="shared" si="12"/>
        <v>3117.6627307943463</v>
      </c>
      <c r="D315">
        <f t="shared" si="13"/>
        <v>1289.3077323110183</v>
      </c>
      <c r="E315">
        <f t="shared" si="14"/>
        <v>1828.354998483328</v>
      </c>
      <c r="F315">
        <f t="shared" si="15"/>
        <v>256033.19146372034</v>
      </c>
    </row>
    <row r="316" spans="2:6">
      <c r="B316">
        <v>255</v>
      </c>
      <c r="C316">
        <f t="shared" si="12"/>
        <v>3117.6627307943463</v>
      </c>
      <c r="D316">
        <f t="shared" si="13"/>
        <v>1280.1659573186018</v>
      </c>
      <c r="E316">
        <f t="shared" si="14"/>
        <v>1837.4967734757445</v>
      </c>
      <c r="F316">
        <f t="shared" si="15"/>
        <v>254195.69469024459</v>
      </c>
    </row>
    <row r="317" spans="2:6">
      <c r="B317">
        <v>256</v>
      </c>
      <c r="C317">
        <f t="shared" si="12"/>
        <v>3117.6627307943463</v>
      </c>
      <c r="D317">
        <f t="shared" si="13"/>
        <v>1270.978473451223</v>
      </c>
      <c r="E317">
        <f t="shared" si="14"/>
        <v>1846.6842573431234</v>
      </c>
      <c r="F317">
        <f t="shared" si="15"/>
        <v>252349.01043290147</v>
      </c>
    </row>
    <row r="318" spans="2:6">
      <c r="B318">
        <v>257</v>
      </c>
      <c r="C318">
        <f t="shared" si="12"/>
        <v>3117.6627307943463</v>
      </c>
      <c r="D318">
        <f t="shared" si="13"/>
        <v>1261.7450521645073</v>
      </c>
      <c r="E318">
        <f t="shared" si="14"/>
        <v>1855.917678629839</v>
      </c>
      <c r="F318">
        <f t="shared" si="15"/>
        <v>250493.09275427164</v>
      </c>
    </row>
    <row r="319" spans="2:6">
      <c r="B319">
        <v>258</v>
      </c>
      <c r="C319">
        <f t="shared" ref="C319:C382" si="16">$D$51</f>
        <v>3117.6627307943463</v>
      </c>
      <c r="D319">
        <f t="shared" ref="D319:D382" si="17">$D$28*F318</f>
        <v>1252.4654637713581</v>
      </c>
      <c r="E319">
        <f t="shared" ref="E319:E382" si="18">C319-D319</f>
        <v>1865.1972670229882</v>
      </c>
      <c r="F319">
        <f t="shared" ref="F319:F382" si="19">F318-E319</f>
        <v>248627.89548724864</v>
      </c>
    </row>
    <row r="320" spans="2:6">
      <c r="B320">
        <v>259</v>
      </c>
      <c r="C320">
        <f t="shared" si="16"/>
        <v>3117.6627307943463</v>
      </c>
      <c r="D320">
        <f t="shared" si="17"/>
        <v>1243.1394774362432</v>
      </c>
      <c r="E320">
        <f t="shared" si="18"/>
        <v>1874.5232533581031</v>
      </c>
      <c r="F320">
        <f t="shared" si="19"/>
        <v>246753.37223389052</v>
      </c>
    </row>
    <row r="321" spans="2:6">
      <c r="B321">
        <v>260</v>
      </c>
      <c r="C321">
        <f t="shared" si="16"/>
        <v>3117.6627307943463</v>
      </c>
      <c r="D321">
        <f t="shared" si="17"/>
        <v>1233.7668611694526</v>
      </c>
      <c r="E321">
        <f t="shared" si="18"/>
        <v>1883.8958696248937</v>
      </c>
      <c r="F321">
        <f t="shared" si="19"/>
        <v>244869.47636426563</v>
      </c>
    </row>
    <row r="322" spans="2:6">
      <c r="B322">
        <v>261</v>
      </c>
      <c r="C322">
        <f t="shared" si="16"/>
        <v>3117.6627307943463</v>
      </c>
      <c r="D322">
        <f t="shared" si="17"/>
        <v>1224.3473818213281</v>
      </c>
      <c r="E322">
        <f t="shared" si="18"/>
        <v>1893.3153489730182</v>
      </c>
      <c r="F322">
        <f t="shared" si="19"/>
        <v>242976.1610152926</v>
      </c>
    </row>
    <row r="323" spans="2:6">
      <c r="B323">
        <v>262</v>
      </c>
      <c r="C323">
        <f t="shared" si="16"/>
        <v>3117.6627307943463</v>
      </c>
      <c r="D323">
        <f t="shared" si="17"/>
        <v>1214.880805076463</v>
      </c>
      <c r="E323">
        <f t="shared" si="18"/>
        <v>1902.7819257178833</v>
      </c>
      <c r="F323">
        <f t="shared" si="19"/>
        <v>241073.37908957471</v>
      </c>
    </row>
    <row r="324" spans="2:6">
      <c r="B324">
        <v>263</v>
      </c>
      <c r="C324">
        <f t="shared" si="16"/>
        <v>3117.6627307943463</v>
      </c>
      <c r="D324">
        <f t="shared" si="17"/>
        <v>1205.3668954478735</v>
      </c>
      <c r="E324">
        <f t="shared" si="18"/>
        <v>1912.2958353464728</v>
      </c>
      <c r="F324">
        <f t="shared" si="19"/>
        <v>239161.08325422823</v>
      </c>
    </row>
    <row r="325" spans="2:6">
      <c r="B325">
        <v>264</v>
      </c>
      <c r="C325">
        <f t="shared" si="16"/>
        <v>3117.6627307943463</v>
      </c>
      <c r="D325">
        <f t="shared" si="17"/>
        <v>1195.8054162711412</v>
      </c>
      <c r="E325">
        <f t="shared" si="18"/>
        <v>1921.8573145232051</v>
      </c>
      <c r="F325">
        <f t="shared" si="19"/>
        <v>237239.22593970504</v>
      </c>
    </row>
    <row r="326" spans="2:6">
      <c r="B326">
        <v>265</v>
      </c>
      <c r="C326">
        <f t="shared" si="16"/>
        <v>3117.6627307943463</v>
      </c>
      <c r="D326">
        <f t="shared" si="17"/>
        <v>1186.1961296985253</v>
      </c>
      <c r="E326">
        <f t="shared" si="18"/>
        <v>1931.466601095821</v>
      </c>
      <c r="F326">
        <f t="shared" si="19"/>
        <v>235307.7593386092</v>
      </c>
    </row>
    <row r="327" spans="2:6">
      <c r="B327">
        <v>266</v>
      </c>
      <c r="C327">
        <f t="shared" si="16"/>
        <v>3117.6627307943463</v>
      </c>
      <c r="D327">
        <f t="shared" si="17"/>
        <v>1176.5387966930462</v>
      </c>
      <c r="E327">
        <f t="shared" si="18"/>
        <v>1941.1239341013002</v>
      </c>
      <c r="F327">
        <f t="shared" si="19"/>
        <v>233366.63540450789</v>
      </c>
    </row>
    <row r="328" spans="2:6">
      <c r="B328">
        <v>267</v>
      </c>
      <c r="C328">
        <f t="shared" si="16"/>
        <v>3117.6627307943463</v>
      </c>
      <c r="D328">
        <f t="shared" si="17"/>
        <v>1166.8331770225395</v>
      </c>
      <c r="E328">
        <f t="shared" si="18"/>
        <v>1950.8295537718068</v>
      </c>
      <c r="F328">
        <f t="shared" si="19"/>
        <v>231415.8058507361</v>
      </c>
    </row>
    <row r="329" spans="2:6">
      <c r="B329">
        <v>268</v>
      </c>
      <c r="C329">
        <f t="shared" si="16"/>
        <v>3117.6627307943463</v>
      </c>
      <c r="D329">
        <f t="shared" si="17"/>
        <v>1157.0790292536806</v>
      </c>
      <c r="E329">
        <f t="shared" si="18"/>
        <v>1960.5837015406657</v>
      </c>
      <c r="F329">
        <f t="shared" si="19"/>
        <v>229455.22214919544</v>
      </c>
    </row>
    <row r="330" spans="2:6">
      <c r="B330">
        <v>269</v>
      </c>
      <c r="C330">
        <f t="shared" si="16"/>
        <v>3117.6627307943463</v>
      </c>
      <c r="D330">
        <f t="shared" si="17"/>
        <v>1147.2761107459771</v>
      </c>
      <c r="E330">
        <f t="shared" si="18"/>
        <v>1970.3866200483692</v>
      </c>
      <c r="F330">
        <f t="shared" si="19"/>
        <v>227484.83552914707</v>
      </c>
    </row>
    <row r="331" spans="2:6">
      <c r="B331">
        <v>270</v>
      </c>
      <c r="C331">
        <f t="shared" si="16"/>
        <v>3117.6627307943463</v>
      </c>
      <c r="D331">
        <f t="shared" si="17"/>
        <v>1137.4241776457354</v>
      </c>
      <c r="E331">
        <f t="shared" si="18"/>
        <v>1980.2385531486109</v>
      </c>
      <c r="F331">
        <f t="shared" si="19"/>
        <v>225504.59697599846</v>
      </c>
    </row>
    <row r="332" spans="2:6">
      <c r="B332">
        <v>271</v>
      </c>
      <c r="C332">
        <f t="shared" si="16"/>
        <v>3117.6627307943463</v>
      </c>
      <c r="D332">
        <f t="shared" si="17"/>
        <v>1127.5229848799922</v>
      </c>
      <c r="E332">
        <f t="shared" si="18"/>
        <v>1990.1397459143541</v>
      </c>
      <c r="F332">
        <f t="shared" si="19"/>
        <v>223514.45723008411</v>
      </c>
    </row>
    <row r="333" spans="2:6">
      <c r="B333">
        <v>272</v>
      </c>
      <c r="C333">
        <f t="shared" si="16"/>
        <v>3117.6627307943463</v>
      </c>
      <c r="D333">
        <f t="shared" si="17"/>
        <v>1117.5722861504205</v>
      </c>
      <c r="E333">
        <f t="shared" si="18"/>
        <v>2000.0904446439258</v>
      </c>
      <c r="F333">
        <f t="shared" si="19"/>
        <v>221514.36678544019</v>
      </c>
    </row>
    <row r="334" spans="2:6">
      <c r="B334">
        <v>273</v>
      </c>
      <c r="C334">
        <f t="shared" si="16"/>
        <v>3117.6627307943463</v>
      </c>
      <c r="D334">
        <f t="shared" si="17"/>
        <v>1107.5718339272009</v>
      </c>
      <c r="E334">
        <f t="shared" si="18"/>
        <v>2010.0908968671454</v>
      </c>
      <c r="F334">
        <f t="shared" si="19"/>
        <v>219504.27588857303</v>
      </c>
    </row>
    <row r="335" spans="2:6">
      <c r="B335">
        <v>274</v>
      </c>
      <c r="C335">
        <f t="shared" si="16"/>
        <v>3117.6627307943463</v>
      </c>
      <c r="D335">
        <f t="shared" si="17"/>
        <v>1097.5213794428653</v>
      </c>
      <c r="E335">
        <f t="shared" si="18"/>
        <v>2020.141351351481</v>
      </c>
      <c r="F335">
        <f t="shared" si="19"/>
        <v>217484.13453722154</v>
      </c>
    </row>
    <row r="336" spans="2:6">
      <c r="B336">
        <v>275</v>
      </c>
      <c r="C336">
        <f t="shared" si="16"/>
        <v>3117.6627307943463</v>
      </c>
      <c r="D336">
        <f t="shared" si="17"/>
        <v>1087.4206726861078</v>
      </c>
      <c r="E336">
        <f t="shared" si="18"/>
        <v>2030.2420581082386</v>
      </c>
      <c r="F336">
        <f t="shared" si="19"/>
        <v>215453.8924791133</v>
      </c>
    </row>
    <row r="337" spans="2:6">
      <c r="B337">
        <v>276</v>
      </c>
      <c r="C337">
        <f t="shared" si="16"/>
        <v>3117.6627307943463</v>
      </c>
      <c r="D337">
        <f t="shared" si="17"/>
        <v>1077.2694623955665</v>
      </c>
      <c r="E337">
        <f t="shared" si="18"/>
        <v>2040.3932683987798</v>
      </c>
      <c r="F337">
        <f t="shared" si="19"/>
        <v>213413.49921071454</v>
      </c>
    </row>
    <row r="338" spans="2:6">
      <c r="B338">
        <v>277</v>
      </c>
      <c r="C338">
        <f t="shared" si="16"/>
        <v>3117.6627307943463</v>
      </c>
      <c r="D338">
        <f t="shared" si="17"/>
        <v>1067.0674960535728</v>
      </c>
      <c r="E338">
        <f t="shared" si="18"/>
        <v>2050.5952347407738</v>
      </c>
      <c r="F338">
        <f t="shared" si="19"/>
        <v>211362.90397597375</v>
      </c>
    </row>
    <row r="339" spans="2:6">
      <c r="B339">
        <v>278</v>
      </c>
      <c r="C339">
        <f t="shared" si="16"/>
        <v>3117.6627307943463</v>
      </c>
      <c r="D339">
        <f t="shared" si="17"/>
        <v>1056.8145198798688</v>
      </c>
      <c r="E339">
        <f t="shared" si="18"/>
        <v>2060.8482109144775</v>
      </c>
      <c r="F339">
        <f t="shared" si="19"/>
        <v>209302.05576505928</v>
      </c>
    </row>
    <row r="340" spans="2:6">
      <c r="B340">
        <v>279</v>
      </c>
      <c r="C340">
        <f t="shared" si="16"/>
        <v>3117.6627307943463</v>
      </c>
      <c r="D340">
        <f t="shared" si="17"/>
        <v>1046.5102788252964</v>
      </c>
      <c r="E340">
        <f t="shared" si="18"/>
        <v>2071.1524519690502</v>
      </c>
      <c r="F340">
        <f t="shared" si="19"/>
        <v>207230.90331309024</v>
      </c>
    </row>
    <row r="341" spans="2:6">
      <c r="B341">
        <v>280</v>
      </c>
      <c r="C341">
        <f t="shared" si="16"/>
        <v>3117.6627307943463</v>
      </c>
      <c r="D341">
        <f t="shared" si="17"/>
        <v>1036.1545165654511</v>
      </c>
      <c r="E341">
        <f t="shared" si="18"/>
        <v>2081.5082142288952</v>
      </c>
      <c r="F341">
        <f t="shared" si="19"/>
        <v>205149.39509886134</v>
      </c>
    </row>
    <row r="342" spans="2:6">
      <c r="B342">
        <v>281</v>
      </c>
      <c r="C342">
        <f t="shared" si="16"/>
        <v>3117.6627307943463</v>
      </c>
      <c r="D342">
        <f t="shared" si="17"/>
        <v>1025.7469754943068</v>
      </c>
      <c r="E342">
        <f t="shared" si="18"/>
        <v>2091.9157553000396</v>
      </c>
      <c r="F342">
        <f t="shared" si="19"/>
        <v>203057.47934356131</v>
      </c>
    </row>
    <row r="343" spans="2:6">
      <c r="B343">
        <v>282</v>
      </c>
      <c r="C343">
        <f t="shared" si="16"/>
        <v>3117.6627307943463</v>
      </c>
      <c r="D343">
        <f t="shared" si="17"/>
        <v>1015.2873967178066</v>
      </c>
      <c r="E343">
        <f t="shared" si="18"/>
        <v>2102.3753340765397</v>
      </c>
      <c r="F343">
        <f t="shared" si="19"/>
        <v>200955.10400948476</v>
      </c>
    </row>
    <row r="344" spans="2:6">
      <c r="B344">
        <v>283</v>
      </c>
      <c r="C344">
        <f t="shared" si="16"/>
        <v>3117.6627307943463</v>
      </c>
      <c r="D344">
        <f t="shared" si="17"/>
        <v>1004.7755200474238</v>
      </c>
      <c r="E344">
        <f t="shared" si="18"/>
        <v>2112.8872107469224</v>
      </c>
      <c r="F344">
        <f t="shared" si="19"/>
        <v>198842.21679873782</v>
      </c>
    </row>
    <row r="345" spans="2:6">
      <c r="B345">
        <v>284</v>
      </c>
      <c r="C345">
        <f t="shared" si="16"/>
        <v>3117.6627307943463</v>
      </c>
      <c r="D345">
        <f t="shared" si="17"/>
        <v>994.21108399368916</v>
      </c>
      <c r="E345">
        <f t="shared" si="18"/>
        <v>2123.4516468006573</v>
      </c>
      <c r="F345">
        <f t="shared" si="19"/>
        <v>196718.76515193717</v>
      </c>
    </row>
    <row r="346" spans="2:6">
      <c r="B346">
        <v>285</v>
      </c>
      <c r="C346">
        <f t="shared" si="16"/>
        <v>3117.6627307943463</v>
      </c>
      <c r="D346">
        <f t="shared" si="17"/>
        <v>983.59382575968584</v>
      </c>
      <c r="E346">
        <f t="shared" si="18"/>
        <v>2134.0689050346605</v>
      </c>
      <c r="F346">
        <f t="shared" si="19"/>
        <v>194584.69624690252</v>
      </c>
    </row>
    <row r="347" spans="2:6">
      <c r="B347">
        <v>286</v>
      </c>
      <c r="C347">
        <f t="shared" si="16"/>
        <v>3117.6627307943463</v>
      </c>
      <c r="D347">
        <f t="shared" si="17"/>
        <v>972.92348123451256</v>
      </c>
      <c r="E347">
        <f t="shared" si="18"/>
        <v>2144.7392495598338</v>
      </c>
      <c r="F347">
        <f t="shared" si="19"/>
        <v>192439.95699734267</v>
      </c>
    </row>
    <row r="348" spans="2:6">
      <c r="B348">
        <v>287</v>
      </c>
      <c r="C348">
        <f t="shared" si="16"/>
        <v>3117.6627307943463</v>
      </c>
      <c r="D348">
        <f t="shared" si="17"/>
        <v>962.19978498671333</v>
      </c>
      <c r="E348">
        <f t="shared" si="18"/>
        <v>2155.4629458076329</v>
      </c>
      <c r="F348">
        <f t="shared" si="19"/>
        <v>190284.49405153503</v>
      </c>
    </row>
    <row r="349" spans="2:6">
      <c r="B349">
        <v>288</v>
      </c>
      <c r="C349">
        <f t="shared" si="16"/>
        <v>3117.6627307943463</v>
      </c>
      <c r="D349">
        <f t="shared" si="17"/>
        <v>951.42247025767517</v>
      </c>
      <c r="E349">
        <f t="shared" si="18"/>
        <v>2166.240260536671</v>
      </c>
      <c r="F349">
        <f t="shared" si="19"/>
        <v>188118.25379099837</v>
      </c>
    </row>
    <row r="350" spans="2:6">
      <c r="B350">
        <v>289</v>
      </c>
      <c r="C350">
        <f t="shared" si="16"/>
        <v>3117.6627307943463</v>
      </c>
      <c r="D350">
        <f t="shared" si="17"/>
        <v>940.59126895499185</v>
      </c>
      <c r="E350">
        <f t="shared" si="18"/>
        <v>2177.0714618393545</v>
      </c>
      <c r="F350">
        <f t="shared" si="19"/>
        <v>185941.182329159</v>
      </c>
    </row>
    <row r="351" spans="2:6">
      <c r="B351">
        <v>290</v>
      </c>
      <c r="C351">
        <f t="shared" si="16"/>
        <v>3117.6627307943463</v>
      </c>
      <c r="D351">
        <f t="shared" si="17"/>
        <v>929.70591164579503</v>
      </c>
      <c r="E351">
        <f t="shared" si="18"/>
        <v>2187.9568191485514</v>
      </c>
      <c r="F351">
        <f t="shared" si="19"/>
        <v>183753.22551001044</v>
      </c>
    </row>
    <row r="352" spans="2:6">
      <c r="B352">
        <v>291</v>
      </c>
      <c r="C352">
        <f t="shared" si="16"/>
        <v>3117.6627307943463</v>
      </c>
      <c r="D352">
        <f t="shared" si="17"/>
        <v>918.76612755005226</v>
      </c>
      <c r="E352">
        <f t="shared" si="18"/>
        <v>2198.8966032442941</v>
      </c>
      <c r="F352">
        <f t="shared" si="19"/>
        <v>181554.32890676614</v>
      </c>
    </row>
    <row r="353" spans="2:6">
      <c r="B353">
        <v>292</v>
      </c>
      <c r="C353">
        <f t="shared" si="16"/>
        <v>3117.6627307943463</v>
      </c>
      <c r="D353">
        <f t="shared" si="17"/>
        <v>907.77164453383068</v>
      </c>
      <c r="E353">
        <f t="shared" si="18"/>
        <v>2209.8910862605157</v>
      </c>
      <c r="F353">
        <f t="shared" si="19"/>
        <v>179344.43782050561</v>
      </c>
    </row>
    <row r="354" spans="2:6">
      <c r="B354">
        <v>293</v>
      </c>
      <c r="C354">
        <f t="shared" si="16"/>
        <v>3117.6627307943463</v>
      </c>
      <c r="D354">
        <f t="shared" si="17"/>
        <v>896.72218910252809</v>
      </c>
      <c r="E354">
        <f t="shared" si="18"/>
        <v>2220.940541691818</v>
      </c>
      <c r="F354">
        <f t="shared" si="19"/>
        <v>177123.4972788138</v>
      </c>
    </row>
    <row r="355" spans="2:6">
      <c r="B355">
        <v>294</v>
      </c>
      <c r="C355">
        <f t="shared" si="16"/>
        <v>3117.6627307943463</v>
      </c>
      <c r="D355">
        <f t="shared" si="17"/>
        <v>885.61748639406903</v>
      </c>
      <c r="E355">
        <f t="shared" si="18"/>
        <v>2232.0452444002772</v>
      </c>
      <c r="F355">
        <f t="shared" si="19"/>
        <v>174891.45203441352</v>
      </c>
    </row>
    <row r="356" spans="2:6">
      <c r="B356">
        <v>295</v>
      </c>
      <c r="C356">
        <f t="shared" si="16"/>
        <v>3117.6627307943463</v>
      </c>
      <c r="D356">
        <f t="shared" si="17"/>
        <v>874.45726017206766</v>
      </c>
      <c r="E356">
        <f t="shared" si="18"/>
        <v>2243.2054706222789</v>
      </c>
      <c r="F356">
        <f t="shared" si="19"/>
        <v>172648.24656379124</v>
      </c>
    </row>
    <row r="357" spans="2:6">
      <c r="B357">
        <v>296</v>
      </c>
      <c r="C357">
        <f t="shared" si="16"/>
        <v>3117.6627307943463</v>
      </c>
      <c r="D357">
        <f t="shared" si="17"/>
        <v>863.24123281895618</v>
      </c>
      <c r="E357">
        <f t="shared" si="18"/>
        <v>2254.4214979753901</v>
      </c>
      <c r="F357">
        <f t="shared" si="19"/>
        <v>170393.82506581585</v>
      </c>
    </row>
    <row r="358" spans="2:6">
      <c r="B358">
        <v>297</v>
      </c>
      <c r="C358">
        <f t="shared" si="16"/>
        <v>3117.6627307943463</v>
      </c>
      <c r="D358">
        <f t="shared" si="17"/>
        <v>851.96912532907925</v>
      </c>
      <c r="E358">
        <f t="shared" si="18"/>
        <v>2265.693605465267</v>
      </c>
      <c r="F358">
        <f t="shared" si="19"/>
        <v>168128.13146035059</v>
      </c>
    </row>
    <row r="359" spans="2:6">
      <c r="B359">
        <v>298</v>
      </c>
      <c r="C359">
        <f t="shared" si="16"/>
        <v>3117.6627307943463</v>
      </c>
      <c r="D359">
        <f t="shared" si="17"/>
        <v>840.64065730175298</v>
      </c>
      <c r="E359">
        <f t="shared" si="18"/>
        <v>2277.0220734925933</v>
      </c>
      <c r="F359">
        <f t="shared" si="19"/>
        <v>165851.10938685801</v>
      </c>
    </row>
    <row r="360" spans="2:6">
      <c r="B360">
        <v>299</v>
      </c>
      <c r="C360">
        <f t="shared" si="16"/>
        <v>3117.6627307943463</v>
      </c>
      <c r="D360">
        <f t="shared" si="17"/>
        <v>829.25554693429001</v>
      </c>
      <c r="E360">
        <f t="shared" si="18"/>
        <v>2288.4071838600562</v>
      </c>
      <c r="F360">
        <f t="shared" si="19"/>
        <v>163562.70220299796</v>
      </c>
    </row>
    <row r="361" spans="2:6">
      <c r="B361">
        <v>300</v>
      </c>
      <c r="C361">
        <f t="shared" si="16"/>
        <v>3117.6627307943463</v>
      </c>
      <c r="D361">
        <f t="shared" si="17"/>
        <v>817.81351101498979</v>
      </c>
      <c r="E361">
        <f t="shared" si="18"/>
        <v>2299.8492197793566</v>
      </c>
      <c r="F361">
        <f t="shared" si="19"/>
        <v>161262.85298321859</v>
      </c>
    </row>
    <row r="362" spans="2:6">
      <c r="B362">
        <v>301</v>
      </c>
      <c r="C362">
        <f t="shared" si="16"/>
        <v>3117.6627307943463</v>
      </c>
      <c r="D362">
        <f t="shared" si="17"/>
        <v>806.31426491609295</v>
      </c>
      <c r="E362">
        <f t="shared" si="18"/>
        <v>2311.3484658782536</v>
      </c>
      <c r="F362">
        <f t="shared" si="19"/>
        <v>158951.50451734033</v>
      </c>
    </row>
    <row r="363" spans="2:6">
      <c r="B363">
        <v>302</v>
      </c>
      <c r="C363">
        <f t="shared" si="16"/>
        <v>3117.6627307943463</v>
      </c>
      <c r="D363">
        <f t="shared" si="17"/>
        <v>794.75752258670173</v>
      </c>
      <c r="E363">
        <f t="shared" si="18"/>
        <v>2322.9052082076446</v>
      </c>
      <c r="F363">
        <f t="shared" si="19"/>
        <v>156628.5993091327</v>
      </c>
    </row>
    <row r="364" spans="2:6">
      <c r="B364">
        <v>303</v>
      </c>
      <c r="C364">
        <f t="shared" si="16"/>
        <v>3117.6627307943463</v>
      </c>
      <c r="D364">
        <f t="shared" si="17"/>
        <v>783.14299654566355</v>
      </c>
      <c r="E364">
        <f t="shared" si="18"/>
        <v>2334.5197342486827</v>
      </c>
      <c r="F364">
        <f t="shared" si="19"/>
        <v>154294.079574884</v>
      </c>
    </row>
    <row r="365" spans="2:6">
      <c r="B365">
        <v>304</v>
      </c>
      <c r="C365">
        <f t="shared" si="16"/>
        <v>3117.6627307943463</v>
      </c>
      <c r="D365">
        <f t="shared" si="17"/>
        <v>771.47039787442009</v>
      </c>
      <c r="E365">
        <f t="shared" si="18"/>
        <v>2346.1923329199262</v>
      </c>
      <c r="F365">
        <f t="shared" si="19"/>
        <v>151947.88724196408</v>
      </c>
    </row>
    <row r="366" spans="2:6">
      <c r="B366">
        <v>305</v>
      </c>
      <c r="C366">
        <f t="shared" si="16"/>
        <v>3117.6627307943463</v>
      </c>
      <c r="D366">
        <f t="shared" si="17"/>
        <v>759.73943620982038</v>
      </c>
      <c r="E366">
        <f t="shared" si="18"/>
        <v>2357.923294584526</v>
      </c>
      <c r="F366">
        <f t="shared" si="19"/>
        <v>149589.96394737955</v>
      </c>
    </row>
    <row r="367" spans="2:6">
      <c r="B367">
        <v>306</v>
      </c>
      <c r="C367">
        <f t="shared" si="16"/>
        <v>3117.6627307943463</v>
      </c>
      <c r="D367">
        <f t="shared" si="17"/>
        <v>747.94981973689778</v>
      </c>
      <c r="E367">
        <f t="shared" si="18"/>
        <v>2369.7129110574488</v>
      </c>
      <c r="F367">
        <f t="shared" si="19"/>
        <v>147220.25103632209</v>
      </c>
    </row>
    <row r="368" spans="2:6">
      <c r="B368">
        <v>307</v>
      </c>
      <c r="C368">
        <f t="shared" si="16"/>
        <v>3117.6627307943463</v>
      </c>
      <c r="D368">
        <f t="shared" si="17"/>
        <v>736.10125518161044</v>
      </c>
      <c r="E368">
        <f t="shared" si="18"/>
        <v>2381.5614756127361</v>
      </c>
      <c r="F368">
        <f t="shared" si="19"/>
        <v>144838.68956070935</v>
      </c>
    </row>
    <row r="369" spans="2:6">
      <c r="B369">
        <v>308</v>
      </c>
      <c r="C369">
        <f t="shared" si="16"/>
        <v>3117.6627307943463</v>
      </c>
      <c r="D369">
        <f t="shared" si="17"/>
        <v>724.19344780354675</v>
      </c>
      <c r="E369">
        <f t="shared" si="18"/>
        <v>2393.4692829907995</v>
      </c>
      <c r="F369">
        <f t="shared" si="19"/>
        <v>142445.22027771856</v>
      </c>
    </row>
    <row r="370" spans="2:6">
      <c r="B370">
        <v>309</v>
      </c>
      <c r="C370">
        <f t="shared" si="16"/>
        <v>3117.6627307943463</v>
      </c>
      <c r="D370">
        <f t="shared" si="17"/>
        <v>712.22610138859284</v>
      </c>
      <c r="E370">
        <f t="shared" si="18"/>
        <v>2405.4366294057536</v>
      </c>
      <c r="F370">
        <f t="shared" si="19"/>
        <v>140039.78364831282</v>
      </c>
    </row>
    <row r="371" spans="2:6">
      <c r="B371">
        <v>310</v>
      </c>
      <c r="C371">
        <f t="shared" si="16"/>
        <v>3117.6627307943463</v>
      </c>
      <c r="D371">
        <f t="shared" si="17"/>
        <v>700.19891824156412</v>
      </c>
      <c r="E371">
        <f t="shared" si="18"/>
        <v>2417.4638125527822</v>
      </c>
      <c r="F371">
        <f t="shared" si="19"/>
        <v>137622.31983576005</v>
      </c>
    </row>
    <row r="372" spans="2:6">
      <c r="B372">
        <v>311</v>
      </c>
      <c r="C372">
        <f t="shared" si="16"/>
        <v>3117.6627307943463</v>
      </c>
      <c r="D372">
        <f t="shared" si="17"/>
        <v>688.11159917880025</v>
      </c>
      <c r="E372">
        <f t="shared" si="18"/>
        <v>2429.5511316155462</v>
      </c>
      <c r="F372">
        <f t="shared" si="19"/>
        <v>135192.76870414452</v>
      </c>
    </row>
    <row r="373" spans="2:6">
      <c r="B373">
        <v>312</v>
      </c>
      <c r="C373">
        <f t="shared" si="16"/>
        <v>3117.6627307943463</v>
      </c>
      <c r="D373">
        <f t="shared" si="17"/>
        <v>675.96384352072255</v>
      </c>
      <c r="E373">
        <f t="shared" si="18"/>
        <v>2441.6988872736238</v>
      </c>
      <c r="F373">
        <f t="shared" si="19"/>
        <v>132751.06981687091</v>
      </c>
    </row>
    <row r="374" spans="2:6">
      <c r="B374">
        <v>313</v>
      </c>
      <c r="C374">
        <f t="shared" si="16"/>
        <v>3117.6627307943463</v>
      </c>
      <c r="D374">
        <f t="shared" si="17"/>
        <v>663.75534908435452</v>
      </c>
      <c r="E374">
        <f t="shared" si="18"/>
        <v>2453.9073817099916</v>
      </c>
      <c r="F374">
        <f t="shared" si="19"/>
        <v>130297.16243516092</v>
      </c>
    </row>
    <row r="375" spans="2:6">
      <c r="B375">
        <v>314</v>
      </c>
      <c r="C375">
        <f t="shared" si="16"/>
        <v>3117.6627307943463</v>
      </c>
      <c r="D375">
        <f t="shared" si="17"/>
        <v>651.48581217580465</v>
      </c>
      <c r="E375">
        <f t="shared" si="18"/>
        <v>2466.1769186185415</v>
      </c>
      <c r="F375">
        <f t="shared" si="19"/>
        <v>127830.98551654238</v>
      </c>
    </row>
    <row r="376" spans="2:6">
      <c r="B376">
        <v>315</v>
      </c>
      <c r="C376">
        <f t="shared" si="16"/>
        <v>3117.6627307943463</v>
      </c>
      <c r="D376">
        <f t="shared" si="17"/>
        <v>639.15492758271193</v>
      </c>
      <c r="E376">
        <f t="shared" si="18"/>
        <v>2478.5078032116344</v>
      </c>
      <c r="F376">
        <f t="shared" si="19"/>
        <v>125352.47771333075</v>
      </c>
    </row>
    <row r="377" spans="2:6">
      <c r="B377">
        <v>316</v>
      </c>
      <c r="C377">
        <f t="shared" si="16"/>
        <v>3117.6627307943463</v>
      </c>
      <c r="D377">
        <f t="shared" si="17"/>
        <v>626.76238856665373</v>
      </c>
      <c r="E377">
        <f t="shared" si="18"/>
        <v>2490.9003422276928</v>
      </c>
      <c r="F377">
        <f t="shared" si="19"/>
        <v>122861.57737110306</v>
      </c>
    </row>
    <row r="378" spans="2:6">
      <c r="B378">
        <v>317</v>
      </c>
      <c r="C378">
        <f t="shared" si="16"/>
        <v>3117.6627307943463</v>
      </c>
      <c r="D378">
        <f t="shared" si="17"/>
        <v>614.30788685551533</v>
      </c>
      <c r="E378">
        <f t="shared" si="18"/>
        <v>2503.354843938831</v>
      </c>
      <c r="F378">
        <f t="shared" si="19"/>
        <v>120358.22252716424</v>
      </c>
    </row>
    <row r="379" spans="2:6">
      <c r="B379">
        <v>318</v>
      </c>
      <c r="C379">
        <f t="shared" si="16"/>
        <v>3117.6627307943463</v>
      </c>
      <c r="D379">
        <f t="shared" si="17"/>
        <v>601.79111263582115</v>
      </c>
      <c r="E379">
        <f t="shared" si="18"/>
        <v>2515.8716181585251</v>
      </c>
      <c r="F379">
        <f t="shared" si="19"/>
        <v>117842.35090900572</v>
      </c>
    </row>
    <row r="380" spans="2:6">
      <c r="B380">
        <v>319</v>
      </c>
      <c r="C380">
        <f t="shared" si="16"/>
        <v>3117.6627307943463</v>
      </c>
      <c r="D380">
        <f t="shared" si="17"/>
        <v>589.21175454502861</v>
      </c>
      <c r="E380">
        <f t="shared" si="18"/>
        <v>2528.4509762493176</v>
      </c>
      <c r="F380">
        <f t="shared" si="19"/>
        <v>115313.89993275641</v>
      </c>
    </row>
    <row r="381" spans="2:6">
      <c r="B381">
        <v>320</v>
      </c>
      <c r="C381">
        <f t="shared" si="16"/>
        <v>3117.6627307943463</v>
      </c>
      <c r="D381">
        <f t="shared" si="17"/>
        <v>576.56949966378204</v>
      </c>
      <c r="E381">
        <f t="shared" si="18"/>
        <v>2541.0932311305642</v>
      </c>
      <c r="F381">
        <f t="shared" si="19"/>
        <v>112772.80670162584</v>
      </c>
    </row>
    <row r="382" spans="2:6">
      <c r="B382">
        <v>321</v>
      </c>
      <c r="C382">
        <f t="shared" si="16"/>
        <v>3117.6627307943463</v>
      </c>
      <c r="D382">
        <f t="shared" si="17"/>
        <v>563.86403350812918</v>
      </c>
      <c r="E382">
        <f t="shared" si="18"/>
        <v>2553.7986972862172</v>
      </c>
      <c r="F382">
        <f t="shared" si="19"/>
        <v>110219.00800433963</v>
      </c>
    </row>
    <row r="383" spans="2:6">
      <c r="B383">
        <v>322</v>
      </c>
      <c r="C383">
        <f t="shared" ref="C383:C421" si="20">$D$51</f>
        <v>3117.6627307943463</v>
      </c>
      <c r="D383">
        <f t="shared" ref="D383:D421" si="21">$D$28*F382</f>
        <v>551.0950400216982</v>
      </c>
      <c r="E383">
        <f t="shared" ref="E383:E421" si="22">C383-D383</f>
        <v>2566.5676907726483</v>
      </c>
      <c r="F383">
        <f t="shared" ref="F383:F421" si="23">F382-E383</f>
        <v>107652.44031356699</v>
      </c>
    </row>
    <row r="384" spans="2:6">
      <c r="B384">
        <v>323</v>
      </c>
      <c r="C384">
        <f t="shared" si="20"/>
        <v>3117.6627307943463</v>
      </c>
      <c r="D384">
        <f t="shared" si="21"/>
        <v>538.26220156783495</v>
      </c>
      <c r="E384">
        <f t="shared" si="22"/>
        <v>2579.4005292265115</v>
      </c>
      <c r="F384">
        <f t="shared" si="23"/>
        <v>105073.03978434048</v>
      </c>
    </row>
    <row r="385" spans="2:6">
      <c r="B385">
        <v>324</v>
      </c>
      <c r="C385">
        <f t="shared" si="20"/>
        <v>3117.6627307943463</v>
      </c>
      <c r="D385">
        <f t="shared" si="21"/>
        <v>525.36519892170236</v>
      </c>
      <c r="E385">
        <f t="shared" si="22"/>
        <v>2592.297531872644</v>
      </c>
      <c r="F385">
        <f t="shared" si="23"/>
        <v>102480.74225246784</v>
      </c>
    </row>
    <row r="386" spans="2:6">
      <c r="B386">
        <v>325</v>
      </c>
      <c r="C386">
        <f t="shared" si="20"/>
        <v>3117.6627307943463</v>
      </c>
      <c r="D386">
        <f t="shared" si="21"/>
        <v>512.40371126233924</v>
      </c>
      <c r="E386">
        <f t="shared" si="22"/>
        <v>2605.2590195320072</v>
      </c>
      <c r="F386">
        <f t="shared" si="23"/>
        <v>99875.483232935832</v>
      </c>
    </row>
    <row r="387" spans="2:6">
      <c r="B387">
        <v>326</v>
      </c>
      <c r="C387">
        <f t="shared" si="20"/>
        <v>3117.6627307943463</v>
      </c>
      <c r="D387">
        <f t="shared" si="21"/>
        <v>499.37741616467918</v>
      </c>
      <c r="E387">
        <f t="shared" si="22"/>
        <v>2618.285314629667</v>
      </c>
      <c r="F387">
        <f t="shared" si="23"/>
        <v>97257.197918306163</v>
      </c>
    </row>
    <row r="388" spans="2:6">
      <c r="B388">
        <v>327</v>
      </c>
      <c r="C388">
        <f t="shared" si="20"/>
        <v>3117.6627307943463</v>
      </c>
      <c r="D388">
        <f t="shared" si="21"/>
        <v>486.28598959153084</v>
      </c>
      <c r="E388">
        <f t="shared" si="22"/>
        <v>2631.3767412028155</v>
      </c>
      <c r="F388">
        <f t="shared" si="23"/>
        <v>94625.821177103353</v>
      </c>
    </row>
    <row r="389" spans="2:6">
      <c r="B389">
        <v>328</v>
      </c>
      <c r="C389">
        <f t="shared" si="20"/>
        <v>3117.6627307943463</v>
      </c>
      <c r="D389">
        <f t="shared" si="21"/>
        <v>473.12910588551676</v>
      </c>
      <c r="E389">
        <f t="shared" si="22"/>
        <v>2644.5336249088296</v>
      </c>
      <c r="F389">
        <f t="shared" si="23"/>
        <v>91981.287552194524</v>
      </c>
    </row>
    <row r="390" spans="2:6">
      <c r="B390">
        <v>329</v>
      </c>
      <c r="C390">
        <f t="shared" si="20"/>
        <v>3117.6627307943463</v>
      </c>
      <c r="D390">
        <f t="shared" si="21"/>
        <v>459.90643776097261</v>
      </c>
      <c r="E390">
        <f t="shared" si="22"/>
        <v>2657.7562930333738</v>
      </c>
      <c r="F390">
        <f t="shared" si="23"/>
        <v>89323.531259161144</v>
      </c>
    </row>
    <row r="391" spans="2:6">
      <c r="B391">
        <v>330</v>
      </c>
      <c r="C391">
        <f t="shared" si="20"/>
        <v>3117.6627307943463</v>
      </c>
      <c r="D391">
        <f t="shared" si="21"/>
        <v>446.61765629580572</v>
      </c>
      <c r="E391">
        <f t="shared" si="22"/>
        <v>2671.0450744985405</v>
      </c>
      <c r="F391">
        <f t="shared" si="23"/>
        <v>86652.486184662601</v>
      </c>
    </row>
    <row r="392" spans="2:6">
      <c r="B392">
        <v>331</v>
      </c>
      <c r="C392">
        <f t="shared" si="20"/>
        <v>3117.6627307943463</v>
      </c>
      <c r="D392">
        <f t="shared" si="21"/>
        <v>433.26243092331299</v>
      </c>
      <c r="E392">
        <f t="shared" si="22"/>
        <v>2684.4002998710334</v>
      </c>
      <c r="F392">
        <f t="shared" si="23"/>
        <v>83968.085884791566</v>
      </c>
    </row>
    <row r="393" spans="2:6">
      <c r="B393">
        <v>332</v>
      </c>
      <c r="C393">
        <f t="shared" si="20"/>
        <v>3117.6627307943463</v>
      </c>
      <c r="D393">
        <f t="shared" si="21"/>
        <v>419.84042942395786</v>
      </c>
      <c r="E393">
        <f t="shared" si="22"/>
        <v>2697.8223013703882</v>
      </c>
      <c r="F393">
        <f t="shared" si="23"/>
        <v>81270.263583421183</v>
      </c>
    </row>
    <row r="394" spans="2:6">
      <c r="B394">
        <v>333</v>
      </c>
      <c r="C394">
        <f t="shared" si="20"/>
        <v>3117.6627307943463</v>
      </c>
      <c r="D394">
        <f t="shared" si="21"/>
        <v>406.35131791710592</v>
      </c>
      <c r="E394">
        <f t="shared" si="22"/>
        <v>2711.3114128772404</v>
      </c>
      <c r="F394">
        <f t="shared" si="23"/>
        <v>78558.95217054394</v>
      </c>
    </row>
    <row r="395" spans="2:6">
      <c r="B395">
        <v>334</v>
      </c>
      <c r="C395">
        <f t="shared" si="20"/>
        <v>3117.6627307943463</v>
      </c>
      <c r="D395">
        <f t="shared" si="21"/>
        <v>392.79476085271972</v>
      </c>
      <c r="E395">
        <f t="shared" si="22"/>
        <v>2724.8679699416266</v>
      </c>
      <c r="F395">
        <f t="shared" si="23"/>
        <v>75834.084200602316</v>
      </c>
    </row>
    <row r="396" spans="2:6">
      <c r="B396">
        <v>335</v>
      </c>
      <c r="C396">
        <f t="shared" si="20"/>
        <v>3117.6627307943463</v>
      </c>
      <c r="D396">
        <f t="shared" si="21"/>
        <v>379.1704210030116</v>
      </c>
      <c r="E396">
        <f t="shared" si="22"/>
        <v>2738.4923097913347</v>
      </c>
      <c r="F396">
        <f t="shared" si="23"/>
        <v>73095.591890810974</v>
      </c>
    </row>
    <row r="397" spans="2:6">
      <c r="B397">
        <v>336</v>
      </c>
      <c r="C397">
        <f t="shared" si="20"/>
        <v>3117.6627307943463</v>
      </c>
      <c r="D397">
        <f t="shared" si="21"/>
        <v>365.47795945405488</v>
      </c>
      <c r="E397">
        <f t="shared" si="22"/>
        <v>2752.1847713402913</v>
      </c>
      <c r="F397">
        <f t="shared" si="23"/>
        <v>70343.407119470678</v>
      </c>
    </row>
    <row r="398" spans="2:6">
      <c r="B398">
        <v>337</v>
      </c>
      <c r="C398">
        <f t="shared" si="20"/>
        <v>3117.6627307943463</v>
      </c>
      <c r="D398">
        <f t="shared" si="21"/>
        <v>351.7170355973534</v>
      </c>
      <c r="E398">
        <f t="shared" si="22"/>
        <v>2765.9456951969928</v>
      </c>
      <c r="F398">
        <f t="shared" si="23"/>
        <v>67577.461424273686</v>
      </c>
    </row>
    <row r="399" spans="2:6">
      <c r="B399">
        <v>338</v>
      </c>
      <c r="C399">
        <f t="shared" si="20"/>
        <v>3117.6627307943463</v>
      </c>
      <c r="D399">
        <f t="shared" si="21"/>
        <v>337.88730712136845</v>
      </c>
      <c r="E399">
        <f t="shared" si="22"/>
        <v>2779.7754236729779</v>
      </c>
      <c r="F399">
        <f t="shared" si="23"/>
        <v>64797.686000600705</v>
      </c>
    </row>
    <row r="400" spans="2:6">
      <c r="B400">
        <v>339</v>
      </c>
      <c r="C400">
        <f t="shared" si="20"/>
        <v>3117.6627307943463</v>
      </c>
      <c r="D400">
        <f t="shared" si="21"/>
        <v>323.98843000300354</v>
      </c>
      <c r="E400">
        <f t="shared" si="22"/>
        <v>2793.6743007913428</v>
      </c>
      <c r="F400">
        <f t="shared" si="23"/>
        <v>62004.011699809358</v>
      </c>
    </row>
    <row r="401" spans="2:6">
      <c r="B401">
        <v>340</v>
      </c>
      <c r="C401">
        <f t="shared" si="20"/>
        <v>3117.6627307943463</v>
      </c>
      <c r="D401">
        <f t="shared" si="21"/>
        <v>310.0200584990468</v>
      </c>
      <c r="E401">
        <f t="shared" si="22"/>
        <v>2807.6426722952997</v>
      </c>
      <c r="F401">
        <f t="shared" si="23"/>
        <v>59196.369027514062</v>
      </c>
    </row>
    <row r="402" spans="2:6">
      <c r="B402">
        <v>341</v>
      </c>
      <c r="C402">
        <f t="shared" si="20"/>
        <v>3117.6627307943463</v>
      </c>
      <c r="D402">
        <f t="shared" si="21"/>
        <v>295.9818451375703</v>
      </c>
      <c r="E402">
        <f t="shared" si="22"/>
        <v>2821.6808856567759</v>
      </c>
      <c r="F402">
        <f t="shared" si="23"/>
        <v>56374.688141857288</v>
      </c>
    </row>
    <row r="403" spans="2:6">
      <c r="B403">
        <v>342</v>
      </c>
      <c r="C403">
        <f t="shared" si="20"/>
        <v>3117.6627307943463</v>
      </c>
      <c r="D403">
        <f t="shared" si="21"/>
        <v>281.87344070928646</v>
      </c>
      <c r="E403">
        <f t="shared" si="22"/>
        <v>2835.7892900850597</v>
      </c>
      <c r="F403">
        <f t="shared" si="23"/>
        <v>53538.898851772232</v>
      </c>
    </row>
    <row r="404" spans="2:6">
      <c r="B404">
        <v>343</v>
      </c>
      <c r="C404">
        <f t="shared" si="20"/>
        <v>3117.6627307943463</v>
      </c>
      <c r="D404">
        <f t="shared" si="21"/>
        <v>267.69449425886114</v>
      </c>
      <c r="E404">
        <f t="shared" si="22"/>
        <v>2849.9682365354852</v>
      </c>
      <c r="F404">
        <f t="shared" si="23"/>
        <v>50688.93061523675</v>
      </c>
    </row>
    <row r="405" spans="2:6">
      <c r="B405">
        <v>344</v>
      </c>
      <c r="C405">
        <f t="shared" si="20"/>
        <v>3117.6627307943463</v>
      </c>
      <c r="D405">
        <f t="shared" si="21"/>
        <v>253.44465307618376</v>
      </c>
      <c r="E405">
        <f t="shared" si="22"/>
        <v>2864.2180777181625</v>
      </c>
      <c r="F405">
        <f t="shared" si="23"/>
        <v>47824.712537518586</v>
      </c>
    </row>
    <row r="406" spans="2:6">
      <c r="B406">
        <v>345</v>
      </c>
      <c r="C406">
        <f t="shared" si="20"/>
        <v>3117.6627307943463</v>
      </c>
      <c r="D406">
        <f t="shared" si="21"/>
        <v>239.12356268759294</v>
      </c>
      <c r="E406">
        <f t="shared" si="22"/>
        <v>2878.5391681067536</v>
      </c>
      <c r="F406">
        <f t="shared" si="23"/>
        <v>44946.17336941183</v>
      </c>
    </row>
    <row r="407" spans="2:6">
      <c r="B407">
        <v>346</v>
      </c>
      <c r="C407">
        <f t="shared" si="20"/>
        <v>3117.6627307943463</v>
      </c>
      <c r="D407">
        <f t="shared" si="21"/>
        <v>224.73086684705916</v>
      </c>
      <c r="E407">
        <f t="shared" si="22"/>
        <v>2892.9318639472872</v>
      </c>
      <c r="F407">
        <f t="shared" si="23"/>
        <v>42053.241505464546</v>
      </c>
    </row>
    <row r="408" spans="2:6">
      <c r="B408">
        <v>347</v>
      </c>
      <c r="C408">
        <f t="shared" si="20"/>
        <v>3117.6627307943463</v>
      </c>
      <c r="D408">
        <f t="shared" si="21"/>
        <v>210.26620752732273</v>
      </c>
      <c r="E408">
        <f t="shared" si="22"/>
        <v>2907.3965232670234</v>
      </c>
      <c r="F408">
        <f t="shared" si="23"/>
        <v>39145.844982197523</v>
      </c>
    </row>
    <row r="409" spans="2:6">
      <c r="B409">
        <v>348</v>
      </c>
      <c r="C409">
        <f t="shared" si="20"/>
        <v>3117.6627307943463</v>
      </c>
      <c r="D409">
        <f t="shared" si="21"/>
        <v>195.72922491098763</v>
      </c>
      <c r="E409">
        <f t="shared" si="22"/>
        <v>2921.9335058833585</v>
      </c>
      <c r="F409">
        <f t="shared" si="23"/>
        <v>36223.911476314162</v>
      </c>
    </row>
    <row r="410" spans="2:6">
      <c r="B410">
        <v>349</v>
      </c>
      <c r="C410">
        <f t="shared" si="20"/>
        <v>3117.6627307943463</v>
      </c>
      <c r="D410">
        <f t="shared" si="21"/>
        <v>181.11955738157081</v>
      </c>
      <c r="E410">
        <f t="shared" si="22"/>
        <v>2936.5431734127756</v>
      </c>
      <c r="F410">
        <f t="shared" si="23"/>
        <v>33287.368302901385</v>
      </c>
    </row>
    <row r="411" spans="2:6">
      <c r="B411">
        <v>350</v>
      </c>
      <c r="C411">
        <f t="shared" si="20"/>
        <v>3117.6627307943463</v>
      </c>
      <c r="D411">
        <f t="shared" si="21"/>
        <v>166.43684151450694</v>
      </c>
      <c r="E411">
        <f t="shared" si="22"/>
        <v>2951.2258892798395</v>
      </c>
      <c r="F411">
        <f t="shared" si="23"/>
        <v>30336.142413621546</v>
      </c>
    </row>
    <row r="412" spans="2:6">
      <c r="B412">
        <v>351</v>
      </c>
      <c r="C412">
        <f t="shared" si="20"/>
        <v>3117.6627307943463</v>
      </c>
      <c r="D412">
        <f t="shared" si="21"/>
        <v>151.68071206810774</v>
      </c>
      <c r="E412">
        <f t="shared" si="22"/>
        <v>2965.9820187262385</v>
      </c>
      <c r="F412">
        <f t="shared" si="23"/>
        <v>27370.160394895309</v>
      </c>
    </row>
    <row r="413" spans="2:6">
      <c r="B413">
        <v>352</v>
      </c>
      <c r="C413">
        <f t="shared" si="20"/>
        <v>3117.6627307943463</v>
      </c>
      <c r="D413">
        <f t="shared" si="21"/>
        <v>136.85080197447655</v>
      </c>
      <c r="E413">
        <f t="shared" si="22"/>
        <v>2980.8119288198695</v>
      </c>
      <c r="F413">
        <f t="shared" si="23"/>
        <v>24389.34846607544</v>
      </c>
    </row>
    <row r="414" spans="2:6">
      <c r="B414">
        <v>353</v>
      </c>
      <c r="C414">
        <f t="shared" si="20"/>
        <v>3117.6627307943463</v>
      </c>
      <c r="D414">
        <f t="shared" si="21"/>
        <v>121.94674233037721</v>
      </c>
      <c r="E414">
        <f t="shared" si="22"/>
        <v>2995.7159884639691</v>
      </c>
      <c r="F414">
        <f t="shared" si="23"/>
        <v>21393.632477611471</v>
      </c>
    </row>
    <row r="415" spans="2:6">
      <c r="B415">
        <v>354</v>
      </c>
      <c r="C415">
        <f t="shared" si="20"/>
        <v>3117.6627307943463</v>
      </c>
      <c r="D415">
        <f t="shared" si="21"/>
        <v>106.96816238805735</v>
      </c>
      <c r="E415">
        <f t="shared" si="22"/>
        <v>3010.6945684062889</v>
      </c>
      <c r="F415">
        <f t="shared" si="23"/>
        <v>18382.937909205182</v>
      </c>
    </row>
    <row r="416" spans="2:6">
      <c r="B416">
        <v>355</v>
      </c>
      <c r="C416">
        <f t="shared" si="20"/>
        <v>3117.6627307943463</v>
      </c>
      <c r="D416">
        <f t="shared" si="21"/>
        <v>91.914689546025912</v>
      </c>
      <c r="E416">
        <f t="shared" si="22"/>
        <v>3025.7480412483205</v>
      </c>
      <c r="F416">
        <f t="shared" si="23"/>
        <v>15357.189867956862</v>
      </c>
    </row>
    <row r="417" spans="2:7">
      <c r="B417">
        <v>356</v>
      </c>
      <c r="C417">
        <f t="shared" si="20"/>
        <v>3117.6627307943463</v>
      </c>
      <c r="D417">
        <f t="shared" si="21"/>
        <v>76.78594933978431</v>
      </c>
      <c r="E417">
        <f t="shared" si="22"/>
        <v>3040.8767814545622</v>
      </c>
      <c r="F417">
        <f t="shared" si="23"/>
        <v>12316.313086502299</v>
      </c>
    </row>
    <row r="418" spans="2:7">
      <c r="B418">
        <v>357</v>
      </c>
      <c r="C418">
        <f t="shared" si="20"/>
        <v>3117.6627307943463</v>
      </c>
      <c r="D418">
        <f t="shared" si="21"/>
        <v>61.581565432511496</v>
      </c>
      <c r="E418">
        <f t="shared" si="22"/>
        <v>3056.0811653618348</v>
      </c>
      <c r="F418">
        <f t="shared" si="23"/>
        <v>9260.2319211404647</v>
      </c>
    </row>
    <row r="419" spans="2:7">
      <c r="B419">
        <v>358</v>
      </c>
      <c r="C419">
        <f t="shared" si="20"/>
        <v>3117.6627307943463</v>
      </c>
      <c r="D419">
        <f t="shared" si="21"/>
        <v>46.301159605702324</v>
      </c>
      <c r="E419">
        <f t="shared" si="22"/>
        <v>3071.3615711886441</v>
      </c>
      <c r="F419">
        <f t="shared" si="23"/>
        <v>6188.8703499518206</v>
      </c>
    </row>
    <row r="420" spans="2:7">
      <c r="B420">
        <v>359</v>
      </c>
      <c r="C420">
        <f t="shared" si="20"/>
        <v>3117.6627307943463</v>
      </c>
      <c r="D420">
        <f t="shared" si="21"/>
        <v>30.944351749759104</v>
      </c>
      <c r="E420">
        <f t="shared" si="22"/>
        <v>3086.7183790445874</v>
      </c>
      <c r="F420">
        <f t="shared" si="23"/>
        <v>3102.1519709072331</v>
      </c>
    </row>
    <row r="421" spans="2:7">
      <c r="B421">
        <v>360</v>
      </c>
      <c r="C421">
        <f t="shared" si="20"/>
        <v>3117.6627307943463</v>
      </c>
      <c r="D421">
        <f t="shared" si="21"/>
        <v>15.510759854536166</v>
      </c>
      <c r="E421">
        <f t="shared" si="22"/>
        <v>3102.1519709398103</v>
      </c>
      <c r="F421" s="2">
        <f t="shared" si="23"/>
        <v>-3.2577190722804517E-8</v>
      </c>
      <c r="G421" s="1" t="s">
        <v>3</v>
      </c>
    </row>
    <row r="422" spans="2:7">
      <c r="G422" t="s">
        <v>4</v>
      </c>
    </row>
  </sheetData>
  <phoneticPr fontId="1" type="noConversion"/>
  <pageMargins left="0.7" right="0.7" top="0.75" bottom="0.75" header="0.3" footer="0.3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N105"/>
  <sheetViews>
    <sheetView zoomScale="140" zoomScaleNormal="140" zoomScalePageLayoutView="140" workbookViewId="0">
      <selection activeCell="G29" sqref="G29"/>
    </sheetView>
  </sheetViews>
  <sheetFormatPr baseColWidth="10" defaultColWidth="8.83203125" defaultRowHeight="14"/>
  <cols>
    <col min="3" max="3" width="10.83203125" customWidth="1"/>
    <col min="4" max="4" width="12" customWidth="1"/>
    <col min="9" max="9" width="9.6640625" bestFit="1" customWidth="1"/>
  </cols>
  <sheetData>
    <row r="1" spans="1:5">
      <c r="A1" t="s">
        <v>97</v>
      </c>
    </row>
    <row r="2" spans="1:5">
      <c r="A2" t="s">
        <v>98</v>
      </c>
    </row>
    <row r="3" spans="1:5">
      <c r="A3" t="s">
        <v>99</v>
      </c>
    </row>
    <row r="4" spans="1:5">
      <c r="B4" t="s">
        <v>100</v>
      </c>
      <c r="C4">
        <v>6</v>
      </c>
      <c r="D4" t="s">
        <v>101</v>
      </c>
      <c r="E4" t="s">
        <v>5</v>
      </c>
    </row>
    <row r="5" spans="1:5">
      <c r="B5" t="s">
        <v>102</v>
      </c>
      <c r="C5">
        <v>12</v>
      </c>
      <c r="E5" t="s">
        <v>6</v>
      </c>
    </row>
    <row r="6" spans="1:5">
      <c r="B6" t="s">
        <v>103</v>
      </c>
      <c r="C6">
        <v>5.5E-2</v>
      </c>
    </row>
    <row r="7" spans="1:5">
      <c r="B7" t="s">
        <v>104</v>
      </c>
      <c r="C7">
        <f>C6/C5</f>
        <v>4.5833333333333334E-3</v>
      </c>
    </row>
    <row r="8" spans="1:5">
      <c r="B8" t="s">
        <v>37</v>
      </c>
      <c r="C8">
        <v>100000</v>
      </c>
    </row>
    <row r="9" spans="1:5">
      <c r="B9" t="s">
        <v>110</v>
      </c>
      <c r="C9">
        <f>C4*C5</f>
        <v>72</v>
      </c>
    </row>
    <row r="10" spans="1:5">
      <c r="A10" t="s">
        <v>105</v>
      </c>
    </row>
    <row r="12" spans="1:5">
      <c r="A12" t="s">
        <v>106</v>
      </c>
      <c r="C12" t="s">
        <v>107</v>
      </c>
    </row>
    <row r="13" spans="1:5">
      <c r="A13" t="s">
        <v>108</v>
      </c>
      <c r="C13" t="s">
        <v>109</v>
      </c>
    </row>
    <row r="14" spans="1:5">
      <c r="A14" t="s">
        <v>111</v>
      </c>
      <c r="C14" t="s">
        <v>112</v>
      </c>
    </row>
    <row r="15" spans="1:5">
      <c r="C15" t="s">
        <v>113</v>
      </c>
    </row>
    <row r="16" spans="1:5">
      <c r="C16">
        <f>1/C7</f>
        <v>218.18181818181819</v>
      </c>
    </row>
    <row r="17" spans="1:12">
      <c r="C17">
        <f>C16/(1+C7)^C9</f>
        <v>156.97439308682195</v>
      </c>
    </row>
    <row r="18" spans="1:12">
      <c r="C18">
        <f>C16-C17</f>
        <v>61.207425094996239</v>
      </c>
      <c r="D18" t="s">
        <v>114</v>
      </c>
    </row>
    <row r="19" spans="1:12">
      <c r="A19" t="s">
        <v>115</v>
      </c>
      <c r="B19">
        <f>C8/C18</f>
        <v>1633.7887085561306</v>
      </c>
      <c r="E19" t="s">
        <v>116</v>
      </c>
      <c r="G19" t="s">
        <v>117</v>
      </c>
    </row>
    <row r="20" spans="1:12">
      <c r="G20" t="s">
        <v>118</v>
      </c>
    </row>
    <row r="21" spans="1:12">
      <c r="H21" t="s">
        <v>119</v>
      </c>
      <c r="J21">
        <f>C16</f>
        <v>218.18181818181819</v>
      </c>
    </row>
    <row r="22" spans="1:12">
      <c r="H22" t="s">
        <v>64</v>
      </c>
      <c r="J22">
        <f>C16/(1+C7)^360</f>
        <v>42.060055057200486</v>
      </c>
    </row>
    <row r="23" spans="1:12">
      <c r="H23" t="s">
        <v>120</v>
      </c>
      <c r="K23">
        <f>J21-J22</f>
        <v>176.1217631246177</v>
      </c>
    </row>
    <row r="24" spans="1:12">
      <c r="F24" t="s">
        <v>23</v>
      </c>
      <c r="I24" s="15">
        <f>K23*B19</f>
        <v>287745.74792399787</v>
      </c>
      <c r="J24" t="s">
        <v>7</v>
      </c>
    </row>
    <row r="25" spans="1:12">
      <c r="J25" t="s">
        <v>8</v>
      </c>
    </row>
    <row r="26" spans="1:12">
      <c r="A26" t="s">
        <v>90</v>
      </c>
      <c r="J26" t="s">
        <v>9</v>
      </c>
    </row>
    <row r="27" spans="1:12">
      <c r="B27" t="s">
        <v>91</v>
      </c>
      <c r="C27" t="s">
        <v>92</v>
      </c>
      <c r="D27" t="s">
        <v>24</v>
      </c>
      <c r="E27" t="s">
        <v>94</v>
      </c>
      <c r="F27" t="s">
        <v>95</v>
      </c>
      <c r="I27" t="s">
        <v>25</v>
      </c>
      <c r="L27" t="s">
        <v>26</v>
      </c>
    </row>
    <row r="28" spans="1:12">
      <c r="B28">
        <v>0</v>
      </c>
      <c r="F28">
        <v>100000</v>
      </c>
      <c r="L28" t="s">
        <v>27</v>
      </c>
    </row>
    <row r="29" spans="1:12">
      <c r="B29">
        <v>1</v>
      </c>
      <c r="C29">
        <f>$B$19</f>
        <v>1633.7887085561306</v>
      </c>
      <c r="D29">
        <f>$C$7*F28</f>
        <v>458.33333333333331</v>
      </c>
      <c r="E29">
        <f>C29-D29</f>
        <v>1175.4553752227973</v>
      </c>
      <c r="F29">
        <f>F28-E29</f>
        <v>98824.544624777205</v>
      </c>
      <c r="I29">
        <f>1/(1+$C$7)^B29</f>
        <v>0.99543757776856068</v>
      </c>
      <c r="L29">
        <f>D29*I29</f>
        <v>456.24222314392364</v>
      </c>
    </row>
    <row r="30" spans="1:12">
      <c r="B30">
        <v>2</v>
      </c>
      <c r="C30">
        <f t="shared" ref="C30:C93" si="0">$B$19</f>
        <v>1633.7887085561306</v>
      </c>
      <c r="D30">
        <f t="shared" ref="D30:D93" si="1">$C$7*F29</f>
        <v>452.94582953022888</v>
      </c>
      <c r="E30">
        <f t="shared" ref="E30:E93" si="2">C30-D30</f>
        <v>1180.8428790259018</v>
      </c>
      <c r="F30">
        <f t="shared" ref="F30:F93" si="3">F29-E30</f>
        <v>97643.701745751299</v>
      </c>
      <c r="I30">
        <f t="shared" ref="I30:I93" si="4">1/(1+$C$7)^B30</f>
        <v>0.9908959712337394</v>
      </c>
      <c r="L30">
        <f t="shared" ref="L30:L93" si="5">D30*I30</f>
        <v>448.82219766862789</v>
      </c>
    </row>
    <row r="31" spans="1:12">
      <c r="B31">
        <v>3</v>
      </c>
      <c r="C31">
        <f t="shared" si="0"/>
        <v>1633.7887085561306</v>
      </c>
      <c r="D31">
        <f t="shared" si="1"/>
        <v>447.5336330013601</v>
      </c>
      <c r="E31">
        <f t="shared" si="2"/>
        <v>1186.2550755547704</v>
      </c>
      <c r="F31">
        <f t="shared" si="3"/>
        <v>96457.446670196528</v>
      </c>
      <c r="I31">
        <f t="shared" si="4"/>
        <v>0.98637508542553898</v>
      </c>
      <c r="L31">
        <f t="shared" si="5"/>
        <v>441.4360254825184</v>
      </c>
    </row>
    <row r="32" spans="1:12">
      <c r="B32">
        <v>4</v>
      </c>
      <c r="C32">
        <f t="shared" si="0"/>
        <v>1633.7887085561306</v>
      </c>
      <c r="D32">
        <f t="shared" si="1"/>
        <v>442.09663057173407</v>
      </c>
      <c r="E32">
        <f t="shared" si="2"/>
        <v>1191.6920779843965</v>
      </c>
      <c r="F32">
        <f t="shared" si="3"/>
        <v>95265.754592212135</v>
      </c>
      <c r="I32">
        <f t="shared" si="4"/>
        <v>0.98187482580725582</v>
      </c>
      <c r="L32">
        <f t="shared" si="5"/>
        <v>434.08355213259614</v>
      </c>
    </row>
    <row r="33" spans="2:12">
      <c r="B33">
        <v>5</v>
      </c>
      <c r="C33">
        <f t="shared" si="0"/>
        <v>1633.7887085561306</v>
      </c>
      <c r="D33">
        <f t="shared" si="1"/>
        <v>436.63470854763898</v>
      </c>
      <c r="E33">
        <f t="shared" si="2"/>
        <v>1197.1540000084915</v>
      </c>
      <c r="F33">
        <f t="shared" si="3"/>
        <v>94068.600592203642</v>
      </c>
      <c r="I33">
        <f t="shared" si="4"/>
        <v>0.97739509827350213</v>
      </c>
      <c r="L33">
        <f t="shared" si="5"/>
        <v>426.76462387054158</v>
      </c>
    </row>
    <row r="34" spans="2:12">
      <c r="B34">
        <v>6</v>
      </c>
      <c r="C34">
        <f t="shared" si="0"/>
        <v>1633.7887085561306</v>
      </c>
      <c r="D34">
        <f t="shared" si="1"/>
        <v>431.14775271426669</v>
      </c>
      <c r="E34">
        <f t="shared" si="2"/>
        <v>1202.6409558418638</v>
      </c>
      <c r="F34">
        <f t="shared" si="3"/>
        <v>92865.959636361775</v>
      </c>
      <c r="I34">
        <f t="shared" si="4"/>
        <v>0.97293580914823941</v>
      </c>
      <c r="L34">
        <f t="shared" si="5"/>
        <v>419.47908764950012</v>
      </c>
    </row>
    <row r="35" spans="2:12">
      <c r="B35">
        <v>7</v>
      </c>
      <c r="C35">
        <f t="shared" si="0"/>
        <v>1633.7887085561306</v>
      </c>
      <c r="D35">
        <f t="shared" si="1"/>
        <v>425.63564833332481</v>
      </c>
      <c r="E35">
        <f t="shared" si="2"/>
        <v>1208.1530602228058</v>
      </c>
      <c r="F35">
        <f t="shared" si="3"/>
        <v>91657.806576138973</v>
      </c>
      <c r="I35">
        <f t="shared" si="4"/>
        <v>0.96849686518281819</v>
      </c>
      <c r="L35">
        <f t="shared" si="5"/>
        <v>412.2267911208815</v>
      </c>
    </row>
    <row r="36" spans="2:12">
      <c r="B36">
        <v>8</v>
      </c>
      <c r="C36">
        <f t="shared" si="0"/>
        <v>1633.7887085561306</v>
      </c>
      <c r="D36">
        <f t="shared" si="1"/>
        <v>420.09828014063697</v>
      </c>
      <c r="E36">
        <f t="shared" si="2"/>
        <v>1213.6904284154937</v>
      </c>
      <c r="F36">
        <f t="shared" si="3"/>
        <v>90444.116147723485</v>
      </c>
      <c r="I36">
        <f t="shared" si="4"/>
        <v>0.96407817355402892</v>
      </c>
      <c r="L36">
        <f t="shared" si="5"/>
        <v>405.00758263117405</v>
      </c>
    </row>
    <row r="37" spans="2:12">
      <c r="B37">
        <v>9</v>
      </c>
      <c r="C37">
        <f t="shared" si="0"/>
        <v>1633.7887085561306</v>
      </c>
      <c r="D37">
        <f t="shared" si="1"/>
        <v>414.53553234373265</v>
      </c>
      <c r="E37">
        <f t="shared" si="2"/>
        <v>1219.2531762123979</v>
      </c>
      <c r="F37">
        <f t="shared" si="3"/>
        <v>89224.862971511087</v>
      </c>
      <c r="I37">
        <f t="shared" si="4"/>
        <v>0.9596796418621607</v>
      </c>
      <c r="L37">
        <f t="shared" si="5"/>
        <v>397.82131121877347</v>
      </c>
    </row>
    <row r="38" spans="2:12">
      <c r="B38">
        <v>10</v>
      </c>
      <c r="C38">
        <f t="shared" si="0"/>
        <v>1633.7887085561306</v>
      </c>
      <c r="D38">
        <f t="shared" si="1"/>
        <v>408.94728861942582</v>
      </c>
      <c r="E38">
        <f t="shared" si="2"/>
        <v>1224.8414199367048</v>
      </c>
      <c r="F38">
        <f t="shared" si="3"/>
        <v>88000.021551574377</v>
      </c>
      <c r="I38">
        <f t="shared" si="4"/>
        <v>0.95530117812906901</v>
      </c>
      <c r="L38">
        <f t="shared" si="5"/>
        <v>390.6678266108259</v>
      </c>
    </row>
    <row r="39" spans="2:12">
      <c r="B39">
        <v>11</v>
      </c>
      <c r="C39">
        <f t="shared" si="0"/>
        <v>1633.7887085561306</v>
      </c>
      <c r="D39">
        <f t="shared" si="1"/>
        <v>403.33343211138254</v>
      </c>
      <c r="E39">
        <f t="shared" si="2"/>
        <v>1230.4552764447481</v>
      </c>
      <c r="F39">
        <f t="shared" si="3"/>
        <v>86769.566275129633</v>
      </c>
      <c r="I39">
        <f t="shared" si="4"/>
        <v>0.95094269079625293</v>
      </c>
      <c r="L39">
        <f t="shared" si="5"/>
        <v>383.54697922008592</v>
      </c>
    </row>
    <row r="40" spans="2:12">
      <c r="B40">
        <v>12</v>
      </c>
      <c r="C40">
        <f t="shared" si="0"/>
        <v>1633.7887085561306</v>
      </c>
      <c r="D40">
        <f t="shared" si="1"/>
        <v>397.6938454276775</v>
      </c>
      <c r="E40">
        <f t="shared" si="2"/>
        <v>1236.0948631284532</v>
      </c>
      <c r="F40">
        <f t="shared" si="3"/>
        <v>85533.471412001178</v>
      </c>
      <c r="I40">
        <f t="shared" si="4"/>
        <v>0.94660408872293955</v>
      </c>
      <c r="L40">
        <f t="shared" si="5"/>
        <v>376.45862014178823</v>
      </c>
    </row>
    <row r="41" spans="2:12">
      <c r="B41">
        <v>13</v>
      </c>
      <c r="C41">
        <f t="shared" si="0"/>
        <v>1633.7887085561306</v>
      </c>
      <c r="D41">
        <f t="shared" si="1"/>
        <v>392.02841063833876</v>
      </c>
      <c r="E41">
        <f t="shared" si="2"/>
        <v>1241.7602979177918</v>
      </c>
      <c r="F41">
        <f t="shared" si="3"/>
        <v>84291.711114083388</v>
      </c>
      <c r="I41">
        <f t="shared" si="4"/>
        <v>0.94228528118417865</v>
      </c>
      <c r="L41">
        <f t="shared" si="5"/>
        <v>369.40260115053371</v>
      </c>
    </row>
    <row r="42" spans="2:12">
      <c r="B42">
        <v>14</v>
      </c>
      <c r="C42">
        <f t="shared" si="0"/>
        <v>1633.7887085561306</v>
      </c>
      <c r="D42">
        <f t="shared" si="1"/>
        <v>386.3370092728822</v>
      </c>
      <c r="E42">
        <f t="shared" si="2"/>
        <v>1247.4516992832484</v>
      </c>
      <c r="F42">
        <f t="shared" si="3"/>
        <v>83044.259414800137</v>
      </c>
      <c r="I42">
        <f t="shared" si="4"/>
        <v>0.93798617786894589</v>
      </c>
      <c r="L42">
        <f t="shared" si="5"/>
        <v>362.37877469719029</v>
      </c>
    </row>
    <row r="43" spans="2:12">
      <c r="B43">
        <v>15</v>
      </c>
      <c r="C43">
        <f t="shared" si="0"/>
        <v>1633.7887085561306</v>
      </c>
      <c r="D43">
        <f t="shared" si="1"/>
        <v>380.61952231783397</v>
      </c>
      <c r="E43">
        <f t="shared" si="2"/>
        <v>1253.1691862382966</v>
      </c>
      <c r="F43">
        <f t="shared" si="3"/>
        <v>81791.090228561836</v>
      </c>
      <c r="I43">
        <f t="shared" si="4"/>
        <v>0.93370668887825403</v>
      </c>
      <c r="L43">
        <f t="shared" si="5"/>
        <v>355.38699390580746</v>
      </c>
    </row>
    <row r="44" spans="2:12">
      <c r="B44">
        <v>16</v>
      </c>
      <c r="C44">
        <f t="shared" si="0"/>
        <v>1633.7887085561306</v>
      </c>
      <c r="D44">
        <f t="shared" si="1"/>
        <v>374.87583021424177</v>
      </c>
      <c r="E44">
        <f t="shared" si="2"/>
        <v>1258.9128783418887</v>
      </c>
      <c r="F44">
        <f t="shared" si="3"/>
        <v>80532.17735021995</v>
      </c>
      <c r="I44">
        <f t="shared" si="4"/>
        <v>0.92944672472327228</v>
      </c>
      <c r="L44">
        <f t="shared" si="5"/>
        <v>348.42711257054452</v>
      </c>
    </row>
    <row r="45" spans="2:12">
      <c r="B45">
        <v>17</v>
      </c>
      <c r="C45">
        <f t="shared" si="0"/>
        <v>1633.7887085561306</v>
      </c>
      <c r="D45">
        <f t="shared" si="1"/>
        <v>369.10581285517475</v>
      </c>
      <c r="E45">
        <f t="shared" si="2"/>
        <v>1264.6828957009559</v>
      </c>
      <c r="F45">
        <f t="shared" si="3"/>
        <v>79267.494454518994</v>
      </c>
      <c r="I45">
        <f t="shared" si="4"/>
        <v>0.92520619632345635</v>
      </c>
      <c r="L45">
        <f t="shared" si="5"/>
        <v>341.49898515261373</v>
      </c>
    </row>
    <row r="46" spans="2:12">
      <c r="B46">
        <v>18</v>
      </c>
      <c r="C46">
        <f t="shared" si="0"/>
        <v>1633.7887085561306</v>
      </c>
      <c r="D46">
        <f t="shared" si="1"/>
        <v>363.30934958321205</v>
      </c>
      <c r="E46">
        <f t="shared" si="2"/>
        <v>1270.4793589729186</v>
      </c>
      <c r="F46">
        <f t="shared" si="3"/>
        <v>77997.01509554607</v>
      </c>
      <c r="I46">
        <f t="shared" si="4"/>
        <v>0.92098501500468477</v>
      </c>
      <c r="L46">
        <f t="shared" si="5"/>
        <v>334.60246677723683</v>
      </c>
    </row>
    <row r="47" spans="2:12">
      <c r="B47">
        <v>19</v>
      </c>
      <c r="C47">
        <f t="shared" si="0"/>
        <v>1633.7887085561306</v>
      </c>
      <c r="D47">
        <f t="shared" si="1"/>
        <v>357.48631918791949</v>
      </c>
      <c r="E47">
        <f t="shared" si="2"/>
        <v>1276.3023893682112</v>
      </c>
      <c r="F47">
        <f t="shared" si="3"/>
        <v>76720.712706177859</v>
      </c>
      <c r="I47">
        <f t="shared" si="4"/>
        <v>0.91678309249740519</v>
      </c>
      <c r="L47">
        <f t="shared" si="5"/>
        <v>327.73741323061529</v>
      </c>
    </row>
    <row r="48" spans="2:12">
      <c r="B48">
        <v>20</v>
      </c>
      <c r="C48">
        <f t="shared" si="0"/>
        <v>1633.7887085561306</v>
      </c>
      <c r="D48">
        <f t="shared" si="1"/>
        <v>351.63659990331519</v>
      </c>
      <c r="E48">
        <f t="shared" si="2"/>
        <v>1282.1521086528155</v>
      </c>
      <c r="F48">
        <f t="shared" si="3"/>
        <v>75438.560597525036</v>
      </c>
      <c r="I48">
        <f t="shared" si="4"/>
        <v>0.91260034093478737</v>
      </c>
      <c r="L48">
        <f t="shared" si="5"/>
        <v>320.90368095691485</v>
      </c>
    </row>
    <row r="49" spans="2:12">
      <c r="B49">
        <v>21</v>
      </c>
      <c r="C49">
        <f t="shared" si="0"/>
        <v>1633.7887085561306</v>
      </c>
      <c r="D49">
        <f t="shared" si="1"/>
        <v>345.76006940532307</v>
      </c>
      <c r="E49">
        <f t="shared" si="2"/>
        <v>1288.0286391508075</v>
      </c>
      <c r="F49">
        <f t="shared" si="3"/>
        <v>74150.531958374224</v>
      </c>
      <c r="I49">
        <f t="shared" si="4"/>
        <v>0.90843667285088736</v>
      </c>
      <c r="L49">
        <f t="shared" si="5"/>
        <v>314.10112705526359</v>
      </c>
    </row>
    <row r="50" spans="2:12">
      <c r="B50">
        <v>22</v>
      </c>
      <c r="C50">
        <f t="shared" si="0"/>
        <v>1633.7887085561306</v>
      </c>
      <c r="D50">
        <f t="shared" si="1"/>
        <v>339.85660480921518</v>
      </c>
      <c r="E50">
        <f t="shared" si="2"/>
        <v>1293.9321037469153</v>
      </c>
      <c r="F50">
        <f t="shared" si="3"/>
        <v>72856.599854627304</v>
      </c>
      <c r="I50">
        <f t="shared" si="4"/>
        <v>0.90429200117881769</v>
      </c>
      <c r="L50">
        <f t="shared" si="5"/>
        <v>307.32960927676379</v>
      </c>
    </row>
    <row r="51" spans="2:12">
      <c r="B51">
        <v>23</v>
      </c>
      <c r="C51">
        <f t="shared" si="0"/>
        <v>1633.7887085561306</v>
      </c>
      <c r="D51">
        <f t="shared" si="1"/>
        <v>333.92608266704184</v>
      </c>
      <c r="E51">
        <f t="shared" si="2"/>
        <v>1299.8626258890888</v>
      </c>
      <c r="F51">
        <f t="shared" si="3"/>
        <v>71556.737228738217</v>
      </c>
      <c r="I51">
        <f t="shared" si="4"/>
        <v>0.90016623924892691</v>
      </c>
      <c r="L51">
        <f t="shared" si="5"/>
        <v>300.58898602151731</v>
      </c>
    </row>
    <row r="52" spans="2:12">
      <c r="B52">
        <v>24</v>
      </c>
      <c r="C52">
        <f t="shared" si="0"/>
        <v>1633.7887085561306</v>
      </c>
      <c r="D52">
        <f t="shared" si="1"/>
        <v>327.96837896505014</v>
      </c>
      <c r="E52">
        <f t="shared" si="2"/>
        <v>1305.8203295910805</v>
      </c>
      <c r="F52">
        <f t="shared" si="3"/>
        <v>70250.916899147138</v>
      </c>
      <c r="I52">
        <f t="shared" si="4"/>
        <v>0.89605930078698659</v>
      </c>
      <c r="L52">
        <f t="shared" si="5"/>
        <v>293.87911633566426</v>
      </c>
    </row>
    <row r="53" spans="2:12">
      <c r="B53">
        <v>25</v>
      </c>
      <c r="C53">
        <f t="shared" si="0"/>
        <v>1633.7887085561306</v>
      </c>
      <c r="D53">
        <f t="shared" si="1"/>
        <v>321.98336912109107</v>
      </c>
      <c r="E53">
        <f t="shared" si="2"/>
        <v>1311.8053394350395</v>
      </c>
      <c r="F53">
        <f t="shared" si="3"/>
        <v>68939.111559712095</v>
      </c>
      <c r="I53">
        <f t="shared" si="4"/>
        <v>0.89197109991238821</v>
      </c>
      <c r="L53">
        <f t="shared" si="5"/>
        <v>287.19985990843611</v>
      </c>
    </row>
    <row r="54" spans="2:12">
      <c r="B54">
        <v>26</v>
      </c>
      <c r="C54">
        <f t="shared" si="0"/>
        <v>1633.7887085561306</v>
      </c>
      <c r="D54">
        <f t="shared" si="1"/>
        <v>315.97092798201379</v>
      </c>
      <c r="E54">
        <f t="shared" si="2"/>
        <v>1317.8177805741168</v>
      </c>
      <c r="F54">
        <f t="shared" si="3"/>
        <v>67621.293779137981</v>
      </c>
      <c r="I54">
        <f t="shared" si="4"/>
        <v>0.8879015511363465</v>
      </c>
      <c r="L54">
        <f t="shared" si="5"/>
        <v>280.55107706922087</v>
      </c>
    </row>
    <row r="55" spans="2:12">
      <c r="B55">
        <v>27</v>
      </c>
      <c r="C55">
        <f t="shared" si="0"/>
        <v>1633.7887085561306</v>
      </c>
      <c r="D55">
        <f t="shared" si="1"/>
        <v>309.93092982104906</v>
      </c>
      <c r="E55">
        <f t="shared" si="2"/>
        <v>1323.8577787350814</v>
      </c>
      <c r="F55">
        <f t="shared" si="3"/>
        <v>66297.4360004029</v>
      </c>
      <c r="I55">
        <f t="shared" si="4"/>
        <v>0.88385056936011275</v>
      </c>
      <c r="L55">
        <f t="shared" si="5"/>
        <v>273.93262878464338</v>
      </c>
    </row>
    <row r="56" spans="2:12">
      <c r="B56">
        <v>28</v>
      </c>
      <c r="C56">
        <f t="shared" si="0"/>
        <v>1633.7887085561306</v>
      </c>
      <c r="D56">
        <f t="shared" si="1"/>
        <v>303.86324833517995</v>
      </c>
      <c r="E56">
        <f t="shared" si="2"/>
        <v>1329.9254602209508</v>
      </c>
      <c r="F56">
        <f t="shared" si="3"/>
        <v>64967.510540181953</v>
      </c>
      <c r="I56">
        <f t="shared" si="4"/>
        <v>0.87981806987319389</v>
      </c>
      <c r="L56">
        <f t="shared" si="5"/>
        <v>267.34437665565702</v>
      </c>
    </row>
    <row r="57" spans="2:12">
      <c r="B57">
        <v>29</v>
      </c>
      <c r="C57">
        <f t="shared" si="0"/>
        <v>1633.7887085561306</v>
      </c>
      <c r="D57">
        <f t="shared" si="1"/>
        <v>297.76775664250061</v>
      </c>
      <c r="E57">
        <f t="shared" si="2"/>
        <v>1336.0209519136299</v>
      </c>
      <c r="F57">
        <f t="shared" si="3"/>
        <v>63631.489588268319</v>
      </c>
      <c r="I57">
        <f t="shared" si="4"/>
        <v>0.87580396835158236</v>
      </c>
      <c r="L57">
        <f t="shared" si="5"/>
        <v>260.78618291465028</v>
      </c>
    </row>
    <row r="58" spans="2:12">
      <c r="B58">
        <v>30</v>
      </c>
      <c r="C58">
        <f t="shared" si="0"/>
        <v>1633.7887085561306</v>
      </c>
      <c r="D58">
        <f t="shared" si="1"/>
        <v>291.64432727956313</v>
      </c>
      <c r="E58">
        <f t="shared" si="2"/>
        <v>1342.1443812765674</v>
      </c>
      <c r="F58">
        <f t="shared" si="3"/>
        <v>62289.345206991755</v>
      </c>
      <c r="I58">
        <f t="shared" si="4"/>
        <v>0.87180818085599243</v>
      </c>
      <c r="L58">
        <f t="shared" si="5"/>
        <v>254.25791042256563</v>
      </c>
    </row>
    <row r="59" spans="2:12">
      <c r="B59">
        <v>31</v>
      </c>
      <c r="C59">
        <f t="shared" si="0"/>
        <v>1633.7887085561306</v>
      </c>
      <c r="D59">
        <f t="shared" si="1"/>
        <v>285.49283219871222</v>
      </c>
      <c r="E59">
        <f t="shared" si="2"/>
        <v>1348.2958763574184</v>
      </c>
      <c r="F59">
        <f t="shared" si="3"/>
        <v>60941.049330634334</v>
      </c>
      <c r="I59">
        <f t="shared" si="4"/>
        <v>0.86783062383010456</v>
      </c>
      <c r="L59">
        <f t="shared" si="5"/>
        <v>247.75942266603178</v>
      </c>
    </row>
    <row r="60" spans="2:12">
      <c r="B60">
        <v>32</v>
      </c>
      <c r="C60">
        <f t="shared" si="0"/>
        <v>1633.7887085561306</v>
      </c>
      <c r="D60">
        <f t="shared" si="1"/>
        <v>279.31314276540735</v>
      </c>
      <c r="E60">
        <f t="shared" si="2"/>
        <v>1354.4755657907233</v>
      </c>
      <c r="F60">
        <f t="shared" si="3"/>
        <v>59586.573764843612</v>
      </c>
      <c r="I60">
        <f t="shared" si="4"/>
        <v>0.86387121409881817</v>
      </c>
      <c r="L60">
        <f t="shared" si="5"/>
        <v>241.29058375450899</v>
      </c>
    </row>
    <row r="61" spans="2:12">
      <c r="B61">
        <v>33</v>
      </c>
      <c r="C61">
        <f t="shared" si="0"/>
        <v>1633.7887085561306</v>
      </c>
      <c r="D61">
        <f t="shared" si="1"/>
        <v>273.1051297555332</v>
      </c>
      <c r="E61">
        <f t="shared" si="2"/>
        <v>1360.6835788005974</v>
      </c>
      <c r="F61">
        <f t="shared" si="3"/>
        <v>58225.890186043012</v>
      </c>
      <c r="I61">
        <f t="shared" si="4"/>
        <v>0.85992986886651324</v>
      </c>
      <c r="L61">
        <f t="shared" si="5"/>
        <v>234.85125841744775</v>
      </c>
    </row>
    <row r="62" spans="2:12">
      <c r="B62">
        <v>34</v>
      </c>
      <c r="C62">
        <f t="shared" si="0"/>
        <v>1633.7887085561306</v>
      </c>
      <c r="D62">
        <f t="shared" si="1"/>
        <v>266.86866335269713</v>
      </c>
      <c r="E62">
        <f t="shared" si="2"/>
        <v>1366.9200452034333</v>
      </c>
      <c r="F62">
        <f t="shared" si="3"/>
        <v>56858.970140839578</v>
      </c>
      <c r="I62">
        <f t="shared" si="4"/>
        <v>0.856006505715318</v>
      </c>
      <c r="L62">
        <f t="shared" si="5"/>
        <v>228.44131200145981</v>
      </c>
    </row>
    <row r="63" spans="2:12">
      <c r="B63">
        <v>35</v>
      </c>
      <c r="C63">
        <f t="shared" si="0"/>
        <v>1633.7887085561306</v>
      </c>
      <c r="D63">
        <f t="shared" si="1"/>
        <v>260.60361314551471</v>
      </c>
      <c r="E63">
        <f t="shared" si="2"/>
        <v>1373.1850954106158</v>
      </c>
      <c r="F63">
        <f t="shared" si="3"/>
        <v>55485.785045428958</v>
      </c>
      <c r="I63">
        <f t="shared" si="4"/>
        <v>0.85210104260338582</v>
      </c>
      <c r="L63">
        <f t="shared" si="5"/>
        <v>222.0606104675025</v>
      </c>
    </row>
    <row r="64" spans="2:12">
      <c r="B64">
        <v>36</v>
      </c>
      <c r="C64">
        <f t="shared" si="0"/>
        <v>1633.7887085561306</v>
      </c>
      <c r="D64">
        <f t="shared" si="1"/>
        <v>254.30984812488273</v>
      </c>
      <c r="E64">
        <f t="shared" si="2"/>
        <v>1379.4788604312478</v>
      </c>
      <c r="F64">
        <f t="shared" si="3"/>
        <v>54106.306184997709</v>
      </c>
      <c r="I64">
        <f t="shared" si="4"/>
        <v>0.84821339786317962</v>
      </c>
      <c r="L64">
        <f t="shared" si="5"/>
        <v>215.70902038807594</v>
      </c>
    </row>
    <row r="65" spans="2:12">
      <c r="B65">
        <v>37</v>
      </c>
      <c r="C65">
        <f t="shared" si="0"/>
        <v>1633.7887085561306</v>
      </c>
      <c r="D65">
        <f t="shared" si="1"/>
        <v>247.98723668123949</v>
      </c>
      <c r="E65">
        <f t="shared" si="2"/>
        <v>1385.8014718748911</v>
      </c>
      <c r="F65">
        <f t="shared" si="3"/>
        <v>52720.50471312282</v>
      </c>
      <c r="I65">
        <f t="shared" si="4"/>
        <v>0.84434349019976396</v>
      </c>
      <c r="L65">
        <f t="shared" si="5"/>
        <v>209.38640894443267</v>
      </c>
    </row>
    <row r="66" spans="2:12">
      <c r="B66">
        <v>38</v>
      </c>
      <c r="C66">
        <f t="shared" si="0"/>
        <v>1633.7887085561306</v>
      </c>
      <c r="D66">
        <f t="shared" si="1"/>
        <v>241.63564660181294</v>
      </c>
      <c r="E66">
        <f t="shared" si="2"/>
        <v>1392.1530619543178</v>
      </c>
      <c r="F66">
        <f t="shared" si="3"/>
        <v>51328.351651168501</v>
      </c>
      <c r="I66">
        <f t="shared" si="4"/>
        <v>0.84049123868910558</v>
      </c>
      <c r="L66">
        <f t="shared" si="5"/>
        <v>203.09264392380072</v>
      </c>
    </row>
    <row r="67" spans="2:12">
      <c r="B67">
        <v>39</v>
      </c>
      <c r="C67">
        <f t="shared" si="0"/>
        <v>1633.7887085561306</v>
      </c>
      <c r="D67">
        <f t="shared" si="1"/>
        <v>235.25494506785563</v>
      </c>
      <c r="E67">
        <f t="shared" si="2"/>
        <v>1398.5337634882749</v>
      </c>
      <c r="F67">
        <f t="shared" si="3"/>
        <v>49929.817887680227</v>
      </c>
      <c r="I67">
        <f t="shared" si="4"/>
        <v>0.83665656277638056</v>
      </c>
      <c r="L67">
        <f t="shared" si="5"/>
        <v>196.82759371661831</v>
      </c>
    </row>
    <row r="68" spans="2:12">
      <c r="B68">
        <v>40</v>
      </c>
      <c r="C68">
        <f t="shared" si="0"/>
        <v>1633.7887085561306</v>
      </c>
      <c r="D68">
        <f t="shared" si="1"/>
        <v>228.84499865186771</v>
      </c>
      <c r="E68">
        <f t="shared" si="2"/>
        <v>1404.943709904263</v>
      </c>
      <c r="F68">
        <f t="shared" si="3"/>
        <v>48524.874177775964</v>
      </c>
      <c r="I68">
        <f t="shared" si="4"/>
        <v>0.83283938227429011</v>
      </c>
      <c r="L68">
        <f t="shared" si="5"/>
        <v>190.59112731378227</v>
      </c>
    </row>
    <row r="69" spans="2:12">
      <c r="B69">
        <v>41</v>
      </c>
      <c r="C69">
        <f t="shared" si="0"/>
        <v>1633.7887085561306</v>
      </c>
      <c r="D69">
        <f t="shared" si="1"/>
        <v>222.40567331480651</v>
      </c>
      <c r="E69">
        <f t="shared" si="2"/>
        <v>1411.383035241324</v>
      </c>
      <c r="F69">
        <f t="shared" si="3"/>
        <v>47113.491142534644</v>
      </c>
      <c r="I69">
        <f t="shared" si="4"/>
        <v>0.82903961736138376</v>
      </c>
      <c r="L69">
        <f t="shared" si="5"/>
        <v>184.38311430390812</v>
      </c>
    </row>
    <row r="70" spans="2:12">
      <c r="B70">
        <v>42</v>
      </c>
      <c r="C70">
        <f t="shared" si="0"/>
        <v>1633.7887085561306</v>
      </c>
      <c r="D70">
        <f t="shared" si="1"/>
        <v>215.9368344032838</v>
      </c>
      <c r="E70">
        <f t="shared" si="2"/>
        <v>1417.8518741528469</v>
      </c>
      <c r="F70">
        <f t="shared" si="3"/>
        <v>45695.639268381798</v>
      </c>
      <c r="I70">
        <f t="shared" si="4"/>
        <v>0.82525718858039032</v>
      </c>
      <c r="L70">
        <f t="shared" si="5"/>
        <v>178.2034248706033</v>
      </c>
    </row>
    <row r="71" spans="2:12">
      <c r="B71">
        <v>43</v>
      </c>
      <c r="C71">
        <f t="shared" si="0"/>
        <v>1633.7887085561306</v>
      </c>
      <c r="D71">
        <f t="shared" si="1"/>
        <v>209.43834664674992</v>
      </c>
      <c r="E71">
        <f t="shared" si="2"/>
        <v>1424.3503619093806</v>
      </c>
      <c r="F71">
        <f t="shared" si="3"/>
        <v>44271.288906472415</v>
      </c>
      <c r="I71">
        <f t="shared" si="4"/>
        <v>0.82149201683655593</v>
      </c>
      <c r="L71">
        <f t="shared" si="5"/>
        <v>172.05192978975234</v>
      </c>
    </row>
    <row r="72" spans="2:12">
      <c r="B72">
        <v>44</v>
      </c>
      <c r="C72">
        <f t="shared" si="0"/>
        <v>1633.7887085561306</v>
      </c>
      <c r="D72">
        <f t="shared" si="1"/>
        <v>202.91007415466524</v>
      </c>
      <c r="E72">
        <f t="shared" si="2"/>
        <v>1430.8786344014654</v>
      </c>
      <c r="F72">
        <f t="shared" si="3"/>
        <v>42840.410272070949</v>
      </c>
      <c r="I72">
        <f t="shared" si="4"/>
        <v>0.81774402339599117</v>
      </c>
      <c r="L72">
        <f t="shared" si="5"/>
        <v>165.92850042681488</v>
      </c>
    </row>
    <row r="73" spans="2:12">
      <c r="B73">
        <v>45</v>
      </c>
      <c r="C73">
        <f t="shared" si="0"/>
        <v>1633.7887085561306</v>
      </c>
      <c r="D73">
        <f t="shared" si="1"/>
        <v>196.35188041365851</v>
      </c>
      <c r="E73">
        <f t="shared" si="2"/>
        <v>1437.436828142472</v>
      </c>
      <c r="F73">
        <f t="shared" si="3"/>
        <v>41402.97344392848</v>
      </c>
      <c r="I73">
        <f t="shared" si="4"/>
        <v>0.81401312988402263</v>
      </c>
      <c r="L73">
        <f t="shared" si="5"/>
        <v>159.83300873413549</v>
      </c>
    </row>
    <row r="74" spans="2:12">
      <c r="B74">
        <v>46</v>
      </c>
      <c r="C74">
        <f t="shared" si="0"/>
        <v>1633.7887085561306</v>
      </c>
      <c r="D74">
        <f t="shared" si="1"/>
        <v>189.76362828467219</v>
      </c>
      <c r="E74">
        <f t="shared" si="2"/>
        <v>1444.0250802714584</v>
      </c>
      <c r="F74">
        <f t="shared" si="3"/>
        <v>39958.948363657022</v>
      </c>
      <c r="I74">
        <f t="shared" si="4"/>
        <v>0.8102992582835562</v>
      </c>
      <c r="L74">
        <f t="shared" si="5"/>
        <v>153.76532724826635</v>
      </c>
    </row>
    <row r="75" spans="2:12">
      <c r="B75">
        <v>47</v>
      </c>
      <c r="C75">
        <f t="shared" si="0"/>
        <v>1633.7887085561306</v>
      </c>
      <c r="D75">
        <f t="shared" si="1"/>
        <v>183.14518000009468</v>
      </c>
      <c r="E75">
        <f t="shared" si="2"/>
        <v>1450.643528556036</v>
      </c>
      <c r="F75">
        <f t="shared" si="3"/>
        <v>38508.304835100986</v>
      </c>
      <c r="I75">
        <f t="shared" si="4"/>
        <v>0.8066023309334448</v>
      </c>
      <c r="L75">
        <f t="shared" si="5"/>
        <v>147.72532908730167</v>
      </c>
    </row>
    <row r="76" spans="2:12">
      <c r="B76">
        <v>48</v>
      </c>
      <c r="C76">
        <f t="shared" si="0"/>
        <v>1633.7887085561306</v>
      </c>
      <c r="D76">
        <f t="shared" si="1"/>
        <v>176.49639716087952</v>
      </c>
      <c r="E76">
        <f t="shared" si="2"/>
        <v>1457.2923113952511</v>
      </c>
      <c r="F76">
        <f t="shared" si="3"/>
        <v>37051.012523705736</v>
      </c>
      <c r="I76">
        <f t="shared" si="4"/>
        <v>0.80292227052686327</v>
      </c>
      <c r="L76">
        <f t="shared" si="5"/>
        <v>141.71288794822442</v>
      </c>
    </row>
    <row r="77" spans="2:12">
      <c r="B77">
        <v>49</v>
      </c>
      <c r="C77">
        <f t="shared" si="0"/>
        <v>1633.7887085561306</v>
      </c>
      <c r="D77">
        <f t="shared" si="1"/>
        <v>169.81714073365129</v>
      </c>
      <c r="E77">
        <f t="shared" si="2"/>
        <v>1463.9715678224793</v>
      </c>
      <c r="F77">
        <f t="shared" si="3"/>
        <v>35587.040955883254</v>
      </c>
      <c r="I77">
        <f t="shared" si="4"/>
        <v>0.79925900010969375</v>
      </c>
      <c r="L77">
        <f t="shared" si="5"/>
        <v>135.72787810426527</v>
      </c>
    </row>
    <row r="78" spans="2:12">
      <c r="B78">
        <v>50</v>
      </c>
      <c r="C78">
        <f t="shared" si="0"/>
        <v>1633.7887085561306</v>
      </c>
      <c r="D78">
        <f t="shared" si="1"/>
        <v>163.10727104779826</v>
      </c>
      <c r="E78">
        <f t="shared" si="2"/>
        <v>1470.6814375083322</v>
      </c>
      <c r="F78">
        <f t="shared" si="3"/>
        <v>34116.35951837492</v>
      </c>
      <c r="I78">
        <f t="shared" si="4"/>
        <v>0.79561244307891543</v>
      </c>
      <c r="L78">
        <f t="shared" si="5"/>
        <v>129.77017440227362</v>
      </c>
    </row>
    <row r="79" spans="2:12">
      <c r="B79">
        <v>51</v>
      </c>
      <c r="C79">
        <f t="shared" si="0"/>
        <v>1633.7887085561306</v>
      </c>
      <c r="D79">
        <f t="shared" si="1"/>
        <v>156.36664779255173</v>
      </c>
      <c r="E79">
        <f t="shared" si="2"/>
        <v>1477.4220607635789</v>
      </c>
      <c r="F79">
        <f t="shared" si="3"/>
        <v>32638.937457611341</v>
      </c>
      <c r="I79">
        <f t="shared" si="4"/>
        <v>0.79198252318100248</v>
      </c>
      <c r="L79">
        <f t="shared" si="5"/>
        <v>123.83965226010025</v>
      </c>
    </row>
    <row r="80" spans="2:12">
      <c r="B80">
        <v>52</v>
      </c>
      <c r="C80">
        <f t="shared" si="0"/>
        <v>1633.7887085561306</v>
      </c>
      <c r="D80">
        <f t="shared" si="1"/>
        <v>149.59513001405199</v>
      </c>
      <c r="E80">
        <f t="shared" si="2"/>
        <v>1484.1935785420785</v>
      </c>
      <c r="F80">
        <f t="shared" si="3"/>
        <v>31154.743879069261</v>
      </c>
      <c r="I80">
        <f t="shared" si="4"/>
        <v>0.78836916451033012</v>
      </c>
      <c r="L80">
        <f t="shared" si="5"/>
        <v>117.93618766399237</v>
      </c>
    </row>
    <row r="81" spans="2:12">
      <c r="B81">
        <v>53</v>
      </c>
      <c r="C81">
        <f t="shared" si="0"/>
        <v>1633.7887085561306</v>
      </c>
      <c r="D81">
        <f t="shared" si="1"/>
        <v>142.79257611240078</v>
      </c>
      <c r="E81">
        <f t="shared" si="2"/>
        <v>1490.9961324437297</v>
      </c>
      <c r="F81">
        <f t="shared" si="3"/>
        <v>29663.747746625533</v>
      </c>
      <c r="I81">
        <f t="shared" si="4"/>
        <v>0.78477229150758698</v>
      </c>
      <c r="L81">
        <f t="shared" si="5"/>
        <v>112.05965716600029</v>
      </c>
    </row>
    <row r="82" spans="2:12">
      <c r="B82">
        <v>54</v>
      </c>
      <c r="C82">
        <f t="shared" si="0"/>
        <v>1633.7887085561306</v>
      </c>
      <c r="D82">
        <f t="shared" si="1"/>
        <v>135.95884383870037</v>
      </c>
      <c r="E82">
        <f t="shared" si="2"/>
        <v>1497.8298647174302</v>
      </c>
      <c r="F82">
        <f t="shared" si="3"/>
        <v>28165.917881908103</v>
      </c>
      <c r="I82">
        <f t="shared" si="4"/>
        <v>0.78119182895819517</v>
      </c>
      <c r="L82">
        <f t="shared" si="5"/>
        <v>106.20993788139599</v>
      </c>
    </row>
    <row r="83" spans="2:12">
      <c r="B83">
        <v>55</v>
      </c>
      <c r="C83">
        <f t="shared" si="0"/>
        <v>1633.7887085561306</v>
      </c>
      <c r="D83">
        <f t="shared" si="1"/>
        <v>129.09379029207881</v>
      </c>
      <c r="E83">
        <f t="shared" si="2"/>
        <v>1504.6949182640517</v>
      </c>
      <c r="F83">
        <f t="shared" si="3"/>
        <v>26661.22296364405</v>
      </c>
      <c r="I83">
        <f t="shared" si="4"/>
        <v>0.77762770199073772</v>
      </c>
      <c r="L83">
        <f t="shared" si="5"/>
        <v>100.38690748610345</v>
      </c>
    </row>
    <row r="84" spans="2:12">
      <c r="B84">
        <v>56</v>
      </c>
      <c r="C84">
        <f t="shared" si="0"/>
        <v>1633.7887085561306</v>
      </c>
      <c r="D84">
        <f t="shared" si="1"/>
        <v>122.19727191670189</v>
      </c>
      <c r="E84">
        <f t="shared" si="2"/>
        <v>1511.5914366394286</v>
      </c>
      <c r="F84">
        <f t="shared" si="3"/>
        <v>25149.631527004622</v>
      </c>
      <c r="I84">
        <f t="shared" si="4"/>
        <v>0.77407983607539221</v>
      </c>
      <c r="L84">
        <f t="shared" si="5"/>
        <v>94.590444214140732</v>
      </c>
    </row>
    <row r="85" spans="2:12">
      <c r="B85">
        <v>57</v>
      </c>
      <c r="C85">
        <f t="shared" si="0"/>
        <v>1633.7887085561306</v>
      </c>
      <c r="D85">
        <f t="shared" si="1"/>
        <v>115.26914449877118</v>
      </c>
      <c r="E85">
        <f t="shared" si="2"/>
        <v>1518.5195640573595</v>
      </c>
      <c r="F85">
        <f t="shared" si="3"/>
        <v>23631.111962947263</v>
      </c>
      <c r="I85">
        <f t="shared" si="4"/>
        <v>0.770548157022373</v>
      </c>
      <c r="L85">
        <f t="shared" si="5"/>
        <v>88.820426855073748</v>
      </c>
    </row>
    <row r="86" spans="2:12">
      <c r="B86">
        <v>58</v>
      </c>
      <c r="C86">
        <f t="shared" si="0"/>
        <v>1633.7887085561306</v>
      </c>
      <c r="D86">
        <f t="shared" si="1"/>
        <v>108.30926316350829</v>
      </c>
      <c r="E86">
        <f t="shared" si="2"/>
        <v>1525.4794453926222</v>
      </c>
      <c r="F86">
        <f t="shared" si="3"/>
        <v>22105.632517554641</v>
      </c>
      <c r="I86">
        <f t="shared" si="4"/>
        <v>0.76703259098037957</v>
      </c>
      <c r="L86">
        <f t="shared" si="5"/>
        <v>83.076734751481553</v>
      </c>
    </row>
    <row r="87" spans="2:12">
      <c r="B87">
        <v>59</v>
      </c>
      <c r="C87">
        <f t="shared" si="0"/>
        <v>1633.7887085561306</v>
      </c>
      <c r="D87">
        <f t="shared" si="1"/>
        <v>101.31748237212544</v>
      </c>
      <c r="E87">
        <f t="shared" si="2"/>
        <v>1532.4712261840052</v>
      </c>
      <c r="F87">
        <f t="shared" si="3"/>
        <v>20573.161291370634</v>
      </c>
      <c r="I87">
        <f t="shared" si="4"/>
        <v>0.7635330644350522</v>
      </c>
      <c r="L87">
        <f t="shared" si="5"/>
        <v>77.359247796433323</v>
      </c>
    </row>
    <row r="88" spans="2:12">
      <c r="B88">
        <v>60</v>
      </c>
      <c r="C88">
        <f t="shared" si="0"/>
        <v>1633.7887085561306</v>
      </c>
      <c r="D88">
        <f t="shared" si="1"/>
        <v>94.293655918782079</v>
      </c>
      <c r="E88">
        <f t="shared" si="2"/>
        <v>1539.4950526373484</v>
      </c>
      <c r="F88">
        <f t="shared" si="3"/>
        <v>19033.666238733287</v>
      </c>
      <c r="I88">
        <f t="shared" si="4"/>
        <v>0.76004950420743478</v>
      </c>
      <c r="L88">
        <f t="shared" si="5"/>
        <v>71.667846430976766</v>
      </c>
    </row>
    <row r="89" spans="2:12">
      <c r="B89">
        <v>61</v>
      </c>
      <c r="C89">
        <f t="shared" si="0"/>
        <v>1633.7887085561306</v>
      </c>
      <c r="D89">
        <f t="shared" si="1"/>
        <v>87.237636927527561</v>
      </c>
      <c r="E89">
        <f t="shared" si="2"/>
        <v>1546.551071628603</v>
      </c>
      <c r="F89">
        <f t="shared" si="3"/>
        <v>17487.115167104683</v>
      </c>
      <c r="I89">
        <f t="shared" si="4"/>
        <v>0.75658183745244434</v>
      </c>
      <c r="L89">
        <f t="shared" si="5"/>
        <v>66.00241164163802</v>
      </c>
    </row>
    <row r="90" spans="2:12">
      <c r="B90">
        <v>62</v>
      </c>
      <c r="C90">
        <f t="shared" si="0"/>
        <v>1633.7887085561306</v>
      </c>
      <c r="D90">
        <f t="shared" si="1"/>
        <v>80.14927784922979</v>
      </c>
      <c r="E90">
        <f t="shared" si="2"/>
        <v>1553.6394307069008</v>
      </c>
      <c r="F90">
        <f t="shared" si="3"/>
        <v>15933.475736397782</v>
      </c>
      <c r="I90">
        <f t="shared" si="4"/>
        <v>0.75312999165734817</v>
      </c>
      <c r="L90">
        <f t="shared" si="5"/>
        <v>60.362824957932915</v>
      </c>
    </row>
    <row r="91" spans="2:12">
      <c r="B91">
        <v>63</v>
      </c>
      <c r="C91">
        <f t="shared" si="0"/>
        <v>1633.7887085561306</v>
      </c>
      <c r="D91">
        <f t="shared" si="1"/>
        <v>73.028430458489836</v>
      </c>
      <c r="E91">
        <f t="shared" si="2"/>
        <v>1560.7602780976408</v>
      </c>
      <c r="F91">
        <f t="shared" si="3"/>
        <v>14372.715458300141</v>
      </c>
      <c r="I91">
        <f t="shared" si="4"/>
        <v>0.74969389464024716</v>
      </c>
      <c r="L91">
        <f t="shared" si="5"/>
        <v>54.748968449889695</v>
      </c>
    </row>
    <row r="92" spans="2:12">
      <c r="B92">
        <v>64</v>
      </c>
      <c r="C92">
        <f t="shared" si="0"/>
        <v>1633.7887085561306</v>
      </c>
      <c r="D92">
        <f t="shared" si="1"/>
        <v>65.874945850542318</v>
      </c>
      <c r="E92">
        <f t="shared" si="2"/>
        <v>1567.9137627055882</v>
      </c>
      <c r="F92">
        <f t="shared" si="3"/>
        <v>12804.801695594553</v>
      </c>
      <c r="I92">
        <f t="shared" si="4"/>
        <v>0.74627347454856607</v>
      </c>
      <c r="L92">
        <f t="shared" si="5"/>
        <v>49.16072472558286</v>
      </c>
    </row>
    <row r="93" spans="2:12">
      <c r="B93">
        <v>65</v>
      </c>
      <c r="C93">
        <f t="shared" si="0"/>
        <v>1633.7887085561306</v>
      </c>
      <c r="D93">
        <f t="shared" si="1"/>
        <v>58.688674438141703</v>
      </c>
      <c r="E93">
        <f t="shared" si="2"/>
        <v>1575.1000341179888</v>
      </c>
      <c r="F93">
        <f t="shared" si="3"/>
        <v>11229.701661476563</v>
      </c>
      <c r="I93">
        <f t="shared" si="4"/>
        <v>0.74286865985755224</v>
      </c>
      <c r="L93">
        <f t="shared" si="5"/>
        <v>43.597976928678513</v>
      </c>
    </row>
    <row r="94" spans="2:12">
      <c r="B94">
        <v>66</v>
      </c>
      <c r="C94">
        <f t="shared" ref="C94:C100" si="6">$B$19</f>
        <v>1633.7887085561306</v>
      </c>
      <c r="D94">
        <f t="shared" ref="D94:D100" si="7">$C$7*F93</f>
        <v>51.469465948434248</v>
      </c>
      <c r="E94">
        <f t="shared" ref="E94:E100" si="8">C94-D94</f>
        <v>1582.3192426076964</v>
      </c>
      <c r="F94">
        <f t="shared" ref="F94:F100" si="9">F93-E94</f>
        <v>9647.3824188688668</v>
      </c>
      <c r="I94">
        <f t="shared" ref="I94:I100" si="10">1/(1+$C$7)^B94</f>
        <v>0.73947937936877872</v>
      </c>
      <c r="L94">
        <f t="shared" ref="L94:L100" si="11">D94*I94</f>
        <v>38.060608735990648</v>
      </c>
    </row>
    <row r="95" spans="2:12">
      <c r="B95">
        <v>67</v>
      </c>
      <c r="C95">
        <f t="shared" si="6"/>
        <v>1633.7887085561306</v>
      </c>
      <c r="D95">
        <f t="shared" si="7"/>
        <v>44.21716941981564</v>
      </c>
      <c r="E95">
        <f t="shared" si="8"/>
        <v>1589.5715391363149</v>
      </c>
      <c r="F95">
        <f t="shared" si="9"/>
        <v>8057.8108797325522</v>
      </c>
      <c r="I95">
        <f t="shared" si="10"/>
        <v>0.73610556220865575</v>
      </c>
      <c r="L95">
        <f t="shared" si="11"/>
        <v>32.54850435504877</v>
      </c>
    </row>
    <row r="96" spans="2:12">
      <c r="B96">
        <v>68</v>
      </c>
      <c r="C96">
        <f t="shared" si="6"/>
        <v>1633.7887085561306</v>
      </c>
      <c r="D96">
        <f t="shared" si="7"/>
        <v>36.9316331987742</v>
      </c>
      <c r="E96">
        <f t="shared" si="8"/>
        <v>1596.8570753573563</v>
      </c>
      <c r="F96">
        <f t="shared" si="9"/>
        <v>6460.9538043751963</v>
      </c>
      <c r="I96">
        <f t="shared" si="10"/>
        <v>0.73274713782694878</v>
      </c>
      <c r="L96">
        <f t="shared" si="11"/>
        <v>27.061548521676517</v>
      </c>
    </row>
    <row r="97" spans="1:14">
      <c r="B97">
        <v>69</v>
      </c>
      <c r="C97">
        <f t="shared" si="6"/>
        <v>1633.7887085561306</v>
      </c>
      <c r="D97">
        <f t="shared" si="7"/>
        <v>29.612704936719648</v>
      </c>
      <c r="E97">
        <f t="shared" si="8"/>
        <v>1604.1760036194109</v>
      </c>
      <c r="F97">
        <f t="shared" si="9"/>
        <v>4856.7778007557854</v>
      </c>
      <c r="I97">
        <f t="shared" si="10"/>
        <v>0.72940403599530357</v>
      </c>
      <c r="L97">
        <f t="shared" si="11"/>
        <v>21.599626497581362</v>
      </c>
    </row>
    <row r="98" spans="1:14">
      <c r="B98">
        <v>70</v>
      </c>
      <c r="C98">
        <f t="shared" si="6"/>
        <v>1633.7887085561306</v>
      </c>
      <c r="D98">
        <f t="shared" si="7"/>
        <v>22.260231586797349</v>
      </c>
      <c r="E98">
        <f t="shared" si="8"/>
        <v>1611.5284769693333</v>
      </c>
      <c r="F98">
        <f t="shared" si="9"/>
        <v>3245.2493237864519</v>
      </c>
      <c r="I98">
        <f t="shared" si="10"/>
        <v>0.72607618680577712</v>
      </c>
      <c r="L98">
        <f t="shared" si="11"/>
        <v>16.162624067955331</v>
      </c>
    </row>
    <row r="99" spans="1:14">
      <c r="B99">
        <v>71</v>
      </c>
      <c r="C99">
        <f t="shared" si="6"/>
        <v>1633.7887085561306</v>
      </c>
      <c r="D99">
        <f t="shared" si="7"/>
        <v>14.874059400687905</v>
      </c>
      <c r="E99">
        <f t="shared" si="8"/>
        <v>1618.9146491554427</v>
      </c>
      <c r="F99">
        <f t="shared" si="9"/>
        <v>1626.3346746310092</v>
      </c>
      <c r="I99">
        <f t="shared" si="10"/>
        <v>0.72276352066937588</v>
      </c>
      <c r="L99">
        <f t="shared" si="11"/>
        <v>10.750427539086617</v>
      </c>
    </row>
    <row r="100" spans="1:14">
      <c r="B100">
        <v>72</v>
      </c>
      <c r="C100">
        <f t="shared" si="6"/>
        <v>1633.7887085561306</v>
      </c>
      <c r="D100">
        <f t="shared" si="7"/>
        <v>7.4540339253921255</v>
      </c>
      <c r="E100">
        <f t="shared" si="8"/>
        <v>1626.3346746307384</v>
      </c>
      <c r="F100" s="3">
        <f t="shared" si="9"/>
        <v>2.7080204745288938E-10</v>
      </c>
      <c r="I100">
        <f t="shared" si="10"/>
        <v>0.71946596831460063</v>
      </c>
      <c r="L100">
        <f t="shared" si="11"/>
        <v>5.3629237359821289</v>
      </c>
    </row>
    <row r="102" spans="1:14">
      <c r="D102">
        <f>SUM(D29:D100)</f>
        <v>17632.787016041693</v>
      </c>
      <c r="L102">
        <f>SUM(L29:L100)</f>
        <v>15753.343492949029</v>
      </c>
    </row>
    <row r="103" spans="1:14">
      <c r="A103" t="s">
        <v>28</v>
      </c>
      <c r="N103" s="13">
        <f>D102</f>
        <v>17632.787016041693</v>
      </c>
    </row>
    <row r="104" spans="1:14">
      <c r="A104" t="s">
        <v>82</v>
      </c>
      <c r="N104" s="14">
        <f>L102</f>
        <v>15753.343492949029</v>
      </c>
    </row>
    <row r="105" spans="1:14">
      <c r="B105" t="s">
        <v>83</v>
      </c>
    </row>
  </sheetData>
  <phoneticPr fontId="1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Sarah</vt:lpstr>
      <vt:lpstr>Qs</vt:lpstr>
    </vt:vector>
  </TitlesOfParts>
  <Company/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Chris Lamoureux</cp:lastModifiedBy>
  <dcterms:created xsi:type="dcterms:W3CDTF">2018-11-01T15:22:46Z</dcterms:created>
  <dcterms:modified xsi:type="dcterms:W3CDTF">2018-11-01T23:44:49Z</dcterms:modified>
</cp:coreProperties>
</file>