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7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lamlap/classes/510/2019/PS/"/>
    </mc:Choice>
  </mc:AlternateContent>
  <xr:revisionPtr revIDLastSave="0" documentId="13_ncr:1_{00A66085-D592-904E-93D6-2FF549AB2057}" xr6:coauthVersionLast="45" xr6:coauthVersionMax="45" xr10:uidLastSave="{00000000-0000-0000-0000-000000000000}"/>
  <bookViews>
    <workbookView xWindow="860" yWindow="460" windowWidth="24800" windowHeight="16760" tabRatio="500" xr2:uid="{00000000-000D-0000-FFFF-FFFF00000000}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H62" i="1" l="1"/>
  <c r="G63" i="1"/>
  <c r="E60" i="1"/>
  <c r="E58" i="1"/>
  <c r="E57" i="1"/>
  <c r="E52" i="1"/>
  <c r="E50" i="1"/>
  <c r="E48" i="1"/>
  <c r="D28" i="1"/>
  <c r="G28" i="1"/>
  <c r="H35" i="1"/>
  <c r="G2" i="1"/>
  <c r="G4" i="1"/>
  <c r="H6" i="1"/>
  <c r="I31" i="1"/>
  <c r="E14" i="1"/>
  <c r="C17" i="1"/>
  <c r="D24" i="1"/>
  <c r="D25" i="1"/>
  <c r="D26" i="1"/>
  <c r="H21" i="1"/>
  <c r="C18" i="1"/>
  <c r="H20" i="1"/>
  <c r="G12" i="1"/>
</calcChain>
</file>

<file path=xl/sharedStrings.xml><?xml version="1.0" encoding="utf-8"?>
<sst xmlns="http://schemas.openxmlformats.org/spreadsheetml/2006/main" count="66" uniqueCount="66">
  <si>
    <t>A bond's credit spread is its yield to maturity minus the yield to maturity on a similarly dated Treasury security.</t>
    <phoneticPr fontId="3" type="noConversion"/>
  </si>
  <si>
    <t xml:space="preserve">  The credit spread is comprised of the hazard rate describing bankruptcy and the risk premium.  As a rule of thumb we assume that each of these accounts for 1/2 of the credit spread.</t>
    <phoneticPr fontId="3" type="noConversion"/>
  </si>
  <si>
    <t xml:space="preserve">  of the bonds in the portfolio will have defaulted propr to their maturities.</t>
    <phoneticPr fontId="3" type="noConversion"/>
  </si>
  <si>
    <t xml:space="preserve">So in 6 years we get our par value from </t>
    <phoneticPr fontId="3" type="noConversion"/>
  </si>
  <si>
    <t xml:space="preserve"> bonds, which is:</t>
    <phoneticPr fontId="3" type="noConversion"/>
  </si>
  <si>
    <t xml:space="preserve"> (125 basis points)</t>
    <phoneticPr fontId="3" type="noConversion"/>
  </si>
  <si>
    <t xml:space="preserve">  (This is the expected value of what our portfolio will be worth in 6 years.)</t>
    <phoneticPr fontId="3" type="noConversion"/>
  </si>
  <si>
    <t>Each of the corporate bonds is a 0-coupon security with a 6-year term and 8% continuously compounded yield to maturity.</t>
    <phoneticPr fontId="3" type="noConversion"/>
  </si>
  <si>
    <t xml:space="preserve">This means that each bond's price (as % of par) is:  100 * exp(-6 * .08) = </t>
    <phoneticPr fontId="3" type="noConversion"/>
  </si>
  <si>
    <t>Term:</t>
    <phoneticPr fontId="3" type="noConversion"/>
  </si>
  <si>
    <t xml:space="preserve"> (years)</t>
    <phoneticPr fontId="3" type="noConversion"/>
  </si>
  <si>
    <t>ytm</t>
    <phoneticPr fontId="3" type="noConversion"/>
  </si>
  <si>
    <t xml:space="preserve"> (cc)</t>
    <phoneticPr fontId="3" type="noConversion"/>
  </si>
  <si>
    <t>Par value</t>
    <phoneticPr fontId="3" type="noConversion"/>
  </si>
  <si>
    <t>No of bonds:</t>
    <phoneticPr fontId="3" type="noConversion"/>
  </si>
  <si>
    <t xml:space="preserve"> (different issuers)</t>
    <phoneticPr fontId="3" type="noConversion"/>
  </si>
  <si>
    <t>To compute the hazard rate we have to know the bonds' yield to maturity as well as the corresponding Treasury security's yield to maturity.</t>
    <phoneticPr fontId="3" type="noConversion"/>
  </si>
  <si>
    <t xml:space="preserve">  We know the 6-year Treasury STRIPS sells for:</t>
    <phoneticPr fontId="3" type="noConversion"/>
  </si>
  <si>
    <t>$1,000 par value of one of these bonds will cost today: Price/100 * Par  Value = Cost:</t>
    <phoneticPr fontId="3" type="noConversion"/>
  </si>
  <si>
    <t>So if we buy 15,000 of these bonds-- each  1,000 par value -- the portfolio value today will be:</t>
    <phoneticPr fontId="3" type="noConversion"/>
  </si>
  <si>
    <r>
      <t xml:space="preserve">If these bonds were Treasury STRIPS, we would expect the value </t>
    </r>
    <r>
      <rPr>
        <b/>
        <sz val="10"/>
        <rFont val="Verdana"/>
      </rPr>
      <t>on maturity</t>
    </r>
    <r>
      <rPr>
        <sz val="10"/>
        <rFont val="Verdana"/>
      </rPr>
      <t xml:space="preserve"> to be the par value (in fact we would know that to be the case).</t>
    </r>
    <phoneticPr fontId="3" type="noConversion"/>
  </si>
  <si>
    <t xml:space="preserve">  The problem is that when the economy is in a recession -- and we value money more -- the BBB bond portfolio return will be less than this expected return -- that is what the 125 basis points compensates for.</t>
    <phoneticPr fontId="3" type="noConversion"/>
  </si>
  <si>
    <t>That is:</t>
    <phoneticPr fontId="3" type="noConversion"/>
  </si>
  <si>
    <t xml:space="preserve">  which we'll round to </t>
    <phoneticPr fontId="3" type="noConversion"/>
  </si>
  <si>
    <t xml:space="preserve"> bonds will return nothing.</t>
    <phoneticPr fontId="3" type="noConversion"/>
  </si>
  <si>
    <t>This allows us to compute our holding period return:  Ending value = Beginning Value * exp(rT)</t>
    <phoneticPr fontId="3" type="noConversion"/>
  </si>
  <si>
    <t>here r is the continuously compounded holding period return on the portfolio held for T years:</t>
    <phoneticPr fontId="3" type="noConversion"/>
  </si>
  <si>
    <t>Note that this matches the expected return on the portfolio that we computed above.</t>
    <phoneticPr fontId="3" type="noConversion"/>
  </si>
  <si>
    <t>The cc expected return on a similar-term Treasury portfolio is the ccytm on the Treasury :</t>
    <phoneticPr fontId="3" type="noConversion"/>
  </si>
  <si>
    <t>So on average, this portfolio will have a higher return than the corresponding Treasury portfolio.</t>
    <phoneticPr fontId="3" type="noConversion"/>
  </si>
  <si>
    <t xml:space="preserve">  This equals 100 * exp(-r * T), here T is 6 and r is the continuously compounded yield to maturity on the 6-year 0-coupon Treasury security.</t>
    <phoneticPr fontId="3" type="noConversion"/>
  </si>
  <si>
    <t>Therefore, the STRIPS ccytm is:</t>
    <phoneticPr fontId="3" type="noConversion"/>
  </si>
  <si>
    <t xml:space="preserve">  We'll call this 5.5%</t>
    <phoneticPr fontId="3" type="noConversion"/>
  </si>
  <si>
    <t>Now we can compute the credit spread on the BBB bonds:</t>
    <phoneticPr fontId="3" type="noConversion"/>
  </si>
  <si>
    <t xml:space="preserve">  (250 basis points)</t>
    <phoneticPr fontId="3" type="noConversion"/>
  </si>
  <si>
    <t xml:space="preserve">So the hazard rate = </t>
    <phoneticPr fontId="3" type="noConversion"/>
  </si>
  <si>
    <t xml:space="preserve"> (125 basis points)</t>
    <phoneticPr fontId="3" type="noConversion"/>
  </si>
  <si>
    <t xml:space="preserve">  and the risk premium = </t>
    <phoneticPr fontId="3" type="noConversion"/>
  </si>
  <si>
    <t>So the expected return on these bonds and on our portfolio is the risk-free rate plus the risk premium:</t>
    <phoneticPr fontId="3" type="noConversion"/>
  </si>
  <si>
    <t xml:space="preserve">  we could also compute this expected return as the bond's ccytm minus its hazard:</t>
    <phoneticPr fontId="3" type="noConversion"/>
  </si>
  <si>
    <t>Now let's look at what happens over the 6-year holding period.</t>
    <phoneticPr fontId="3" type="noConversion"/>
  </si>
  <si>
    <t xml:space="preserve">  The survival probability for 6 years is:</t>
    <phoneticPr fontId="3" type="noConversion"/>
  </si>
  <si>
    <t xml:space="preserve">  -- which means that on average, </t>
    <phoneticPr fontId="3" type="noConversion"/>
  </si>
  <si>
    <t>ITT Corp.</t>
  </si>
  <si>
    <t>0-coupon bond</t>
  </si>
  <si>
    <t xml:space="preserve"> year term</t>
  </si>
  <si>
    <t xml:space="preserve"> Price:</t>
  </si>
  <si>
    <t>T STRIPS:</t>
  </si>
  <si>
    <t>year term</t>
  </si>
  <si>
    <t>Price:</t>
  </si>
  <si>
    <t>1. Obtain the cc ytm on the corporate 0-coupon bond:</t>
  </si>
  <si>
    <t>Price * exp(rT) = 100</t>
  </si>
  <si>
    <t>2. Obtain the cc ytm on the STRIPS (0-coupon Treasury bond):</t>
  </si>
  <si>
    <t>So the credit spread on the ITT debt is:</t>
  </si>
  <si>
    <t>We'll call this 400 basis points.</t>
  </si>
  <si>
    <t>By rule of thumb, we assign 200 basis to the hazard rate and 200 basis points to the risk premium.</t>
  </si>
  <si>
    <t>continuous hazard rate</t>
  </si>
  <si>
    <t>5-year survival probability:</t>
  </si>
  <si>
    <t xml:space="preserve">So the market assigns a probability of </t>
  </si>
  <si>
    <t xml:space="preserve"> to ITT Corp defaulting at any time over the next 5 years.</t>
  </si>
  <si>
    <t>Expected return on these bonds:</t>
  </si>
  <si>
    <t xml:space="preserve">  Which is the same as the bond's yield to maturity minus its hazard rate.</t>
  </si>
  <si>
    <t>ITT Corp's pre-tax cost of debt is the same as the bondholder's expected return:</t>
  </si>
  <si>
    <t xml:space="preserve"> on a continuously-compounded basis.</t>
  </si>
  <si>
    <t>Marginal tax rate:</t>
  </si>
  <si>
    <t xml:space="preserve">  After-tax cost of debt: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</si>
</sst>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b/>
      <sz val="10"/>
      <name val="Verdana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0" fillId="0" borderId="0" xfId="0" applyNumberFormat="1"/>
    <xf numFmtId="4" fontId="2" fillId="0" borderId="0" xfId="0" applyNumberFormat="1" applyFont="1"/>
    <xf numFmtId="10" fontId="0" fillId="0" borderId="0" xfId="0" applyNumberFormat="1"/>
    <xf numFmtId="0" fontId="1" fillId="0" borderId="0" xfId="0" applyFont="1"/>
    <xf numFmtId="10" fontId="1" fillId="0" borderId="0" xfId="0" applyNumberFormat="1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/>
  <dimension ref="A1:L63"/>
  <sheetViews>
    <sheetView tabSelected="1" topLeftCell="A30" workbookViewId="0">
      <selection activeCell="G45" sqref="G45"/>
    </sheetView>
  </sheetViews>
  <sheetFormatPr baseColWidth="10" defaultRowHeight="13" x14ac:dyDescent="0.15"/>
  <cols>
    <col min="4" max="4" width="19.5" customWidth="1"/>
    <col min="6" max="6" width="14.1640625" customWidth="1"/>
    <col min="7" max="7" width="15.1640625" customWidth="1"/>
    <col min="8" max="8" width="16.5" customWidth="1"/>
  </cols>
  <sheetData>
    <row r="1" spans="1:12" x14ac:dyDescent="0.15">
      <c r="A1" t="s">
        <v>7</v>
      </c>
      <c r="J1" t="s">
        <v>9</v>
      </c>
      <c r="K1">
        <v>6</v>
      </c>
      <c r="L1" t="s">
        <v>10</v>
      </c>
    </row>
    <row r="2" spans="1:12" x14ac:dyDescent="0.15">
      <c r="A2" t="s">
        <v>8</v>
      </c>
      <c r="G2" s="1">
        <f>100*EXP(-K1*K2)</f>
        <v>61.878339180614084</v>
      </c>
      <c r="J2" t="s">
        <v>11</v>
      </c>
      <c r="K2">
        <v>0.08</v>
      </c>
      <c r="L2" t="s">
        <v>12</v>
      </c>
    </row>
    <row r="3" spans="1:12" x14ac:dyDescent="0.15">
      <c r="J3" t="s">
        <v>13</v>
      </c>
      <c r="K3">
        <v>1000</v>
      </c>
    </row>
    <row r="4" spans="1:12" x14ac:dyDescent="0.15">
      <c r="A4" t="s">
        <v>18</v>
      </c>
      <c r="G4" s="1">
        <f>K3*G2/100</f>
        <v>618.78339180614091</v>
      </c>
      <c r="J4" t="s">
        <v>14</v>
      </c>
      <c r="K4">
        <v>15000</v>
      </c>
      <c r="L4" t="s">
        <v>15</v>
      </c>
    </row>
    <row r="6" spans="1:12" x14ac:dyDescent="0.15">
      <c r="A6" t="s">
        <v>19</v>
      </c>
      <c r="H6" s="2">
        <f>K4*G4</f>
        <v>9281750.8770921137</v>
      </c>
    </row>
    <row r="8" spans="1:12" x14ac:dyDescent="0.15">
      <c r="A8" t="s">
        <v>20</v>
      </c>
    </row>
    <row r="10" spans="1:12" x14ac:dyDescent="0.15">
      <c r="A10" t="s">
        <v>16</v>
      </c>
    </row>
    <row r="11" spans="1:12" x14ac:dyDescent="0.15">
      <c r="A11" t="s">
        <v>17</v>
      </c>
      <c r="E11">
        <v>71.89</v>
      </c>
      <c r="F11" t="s">
        <v>30</v>
      </c>
    </row>
    <row r="12" spans="1:12" x14ac:dyDescent="0.15">
      <c r="D12" t="s">
        <v>31</v>
      </c>
      <c r="G12">
        <f>LN(100/E11)/K1</f>
        <v>5.500550216538521E-2</v>
      </c>
      <c r="H12" t="s">
        <v>32</v>
      </c>
      <c r="J12">
        <v>5.5E-2</v>
      </c>
    </row>
    <row r="14" spans="1:12" x14ac:dyDescent="0.15">
      <c r="A14" t="s">
        <v>33</v>
      </c>
      <c r="E14">
        <f>K2-J12</f>
        <v>2.5000000000000001E-2</v>
      </c>
      <c r="F14" t="s">
        <v>34</v>
      </c>
      <c r="H14" t="s">
        <v>0</v>
      </c>
    </row>
    <row r="15" spans="1:12" x14ac:dyDescent="0.15">
      <c r="A15" t="s">
        <v>1</v>
      </c>
    </row>
    <row r="17" spans="1:9" x14ac:dyDescent="0.15">
      <c r="A17" t="s">
        <v>35</v>
      </c>
      <c r="C17" s="4">
        <f>0.5*E14</f>
        <v>1.2500000000000001E-2</v>
      </c>
      <c r="D17" s="4" t="s">
        <v>5</v>
      </c>
    </row>
    <row r="18" spans="1:9" x14ac:dyDescent="0.15">
      <c r="A18" t="s">
        <v>37</v>
      </c>
      <c r="C18">
        <f>0.5*E14</f>
        <v>1.2500000000000001E-2</v>
      </c>
      <c r="D18" t="s">
        <v>36</v>
      </c>
    </row>
    <row r="20" spans="1:9" x14ac:dyDescent="0.15">
      <c r="A20" t="s">
        <v>38</v>
      </c>
      <c r="H20">
        <f>J12+C18</f>
        <v>6.7500000000000004E-2</v>
      </c>
    </row>
    <row r="21" spans="1:9" x14ac:dyDescent="0.15">
      <c r="A21" t="s">
        <v>39</v>
      </c>
      <c r="H21">
        <f>K2-C17</f>
        <v>6.7500000000000004E-2</v>
      </c>
    </row>
    <row r="23" spans="1:9" x14ac:dyDescent="0.15">
      <c r="A23" t="s">
        <v>40</v>
      </c>
    </row>
    <row r="24" spans="1:9" x14ac:dyDescent="0.15">
      <c r="A24" t="s">
        <v>41</v>
      </c>
      <c r="D24">
        <f>EXP(-K1*C17)</f>
        <v>0.92774348632855286</v>
      </c>
    </row>
    <row r="25" spans="1:9" x14ac:dyDescent="0.15">
      <c r="A25" t="s">
        <v>42</v>
      </c>
      <c r="D25" s="3">
        <f>1-D24</f>
        <v>7.2256513671447142E-2</v>
      </c>
      <c r="E25" t="s">
        <v>2</v>
      </c>
    </row>
    <row r="26" spans="1:9" x14ac:dyDescent="0.15">
      <c r="A26" t="s">
        <v>22</v>
      </c>
      <c r="D26">
        <f>D25*K4</f>
        <v>1083.8477050717072</v>
      </c>
      <c r="E26" t="s">
        <v>23</v>
      </c>
      <c r="G26">
        <v>1084</v>
      </c>
      <c r="H26" t="s">
        <v>24</v>
      </c>
    </row>
    <row r="28" spans="1:9" x14ac:dyDescent="0.15">
      <c r="A28" t="s">
        <v>3</v>
      </c>
      <c r="D28">
        <f>K4-G26</f>
        <v>13916</v>
      </c>
      <c r="E28" t="s">
        <v>4</v>
      </c>
      <c r="G28" s="2">
        <f>K3*D28</f>
        <v>13916000</v>
      </c>
      <c r="H28" t="s">
        <v>6</v>
      </c>
    </row>
    <row r="30" spans="1:9" x14ac:dyDescent="0.15">
      <c r="A30" t="s">
        <v>25</v>
      </c>
    </row>
    <row r="31" spans="1:9" x14ac:dyDescent="0.15">
      <c r="B31" t="s">
        <v>26</v>
      </c>
      <c r="I31" s="5">
        <f>LN(G28/H6)/K1</f>
        <v>6.7498176031247581E-2</v>
      </c>
    </row>
    <row r="33" spans="1:8" x14ac:dyDescent="0.15">
      <c r="B33" t="s">
        <v>27</v>
      </c>
    </row>
    <row r="35" spans="1:8" x14ac:dyDescent="0.15">
      <c r="A35" t="s">
        <v>28</v>
      </c>
      <c r="H35">
        <f>J12</f>
        <v>5.5E-2</v>
      </c>
    </row>
    <row r="36" spans="1:8" x14ac:dyDescent="0.15">
      <c r="B36" t="s">
        <v>29</v>
      </c>
    </row>
    <row r="37" spans="1:8" x14ac:dyDescent="0.15">
      <c r="B37" t="s">
        <v>21</v>
      </c>
    </row>
    <row r="41" spans="1:8" x14ac:dyDescent="0.15">
      <c r="A41" t="s">
        <v>43</v>
      </c>
    </row>
    <row r="42" spans="1:8" x14ac:dyDescent="0.15">
      <c r="B42" t="s">
        <v>44</v>
      </c>
    </row>
    <row r="43" spans="1:8" x14ac:dyDescent="0.15">
      <c r="B43">
        <v>5</v>
      </c>
      <c r="C43" t="s">
        <v>45</v>
      </c>
      <c r="D43" t="s">
        <v>46</v>
      </c>
      <c r="E43">
        <v>70.459999999999994</v>
      </c>
    </row>
    <row r="45" spans="1:8" x14ac:dyDescent="0.15">
      <c r="B45" t="s">
        <v>47</v>
      </c>
      <c r="C45">
        <v>5</v>
      </c>
      <c r="D45" t="s">
        <v>48</v>
      </c>
      <c r="E45" t="s">
        <v>49</v>
      </c>
      <c r="F45">
        <v>86.07</v>
      </c>
    </row>
    <row r="47" spans="1:8" x14ac:dyDescent="0.15">
      <c r="B47" t="s">
        <v>50</v>
      </c>
      <c r="F47" t="s">
        <v>51</v>
      </c>
    </row>
    <row r="48" spans="1:8" x14ac:dyDescent="0.15">
      <c r="E48">
        <f>LN(100/E43)/B43</f>
        <v>7.002500261499997E-2</v>
      </c>
    </row>
    <row r="49" spans="2:9" x14ac:dyDescent="0.15">
      <c r="B49" t="s">
        <v>52</v>
      </c>
    </row>
    <row r="50" spans="2:9" x14ac:dyDescent="0.15">
      <c r="E50">
        <f>LN(100/F45)/C45</f>
        <v>3.0001853465341677E-2</v>
      </c>
    </row>
    <row r="52" spans="2:9" x14ac:dyDescent="0.15">
      <c r="B52" t="s">
        <v>53</v>
      </c>
      <c r="E52" s="6">
        <f>E48-E50</f>
        <v>4.0023149149658294E-2</v>
      </c>
    </row>
    <row r="53" spans="2:9" x14ac:dyDescent="0.15">
      <c r="C53" t="s">
        <v>54</v>
      </c>
    </row>
    <row r="54" spans="2:9" x14ac:dyDescent="0.15">
      <c r="C54" t="s">
        <v>55</v>
      </c>
    </row>
    <row r="56" spans="2:9" x14ac:dyDescent="0.15">
      <c r="B56" t="s">
        <v>56</v>
      </c>
      <c r="D56">
        <v>0.02</v>
      </c>
    </row>
    <row r="57" spans="2:9" x14ac:dyDescent="0.15">
      <c r="B57" t="s">
        <v>57</v>
      </c>
      <c r="E57">
        <f>EXP(-5*D56)</f>
        <v>0.90483741803595952</v>
      </c>
    </row>
    <row r="58" spans="2:9" x14ac:dyDescent="0.15">
      <c r="B58" t="s">
        <v>58</v>
      </c>
      <c r="E58" s="6">
        <f>1-E57</f>
        <v>9.5162581964040482E-2</v>
      </c>
      <c r="F58" t="s">
        <v>59</v>
      </c>
    </row>
    <row r="60" spans="2:9" x14ac:dyDescent="0.15">
      <c r="B60" s="7" t="s">
        <v>60</v>
      </c>
      <c r="E60" s="6">
        <f>E50+0.5*E52</f>
        <v>5.0013428040170824E-2</v>
      </c>
      <c r="F60" s="7" t="s">
        <v>61</v>
      </c>
    </row>
    <row r="62" spans="2:9" x14ac:dyDescent="0.15">
      <c r="B62" s="7" t="s">
        <v>62</v>
      </c>
      <c r="H62" s="7">
        <f>E60</f>
        <v>5.0013428040170824E-2</v>
      </c>
      <c r="I62" s="7" t="s">
        <v>63</v>
      </c>
    </row>
    <row r="63" spans="2:9" x14ac:dyDescent="0.15">
      <c r="B63" s="7" t="s">
        <v>64</v>
      </c>
      <c r="D63">
        <v>0.19</v>
      </c>
      <c r="E63" s="7" t="s">
        <v>65</v>
      </c>
      <c r="G63" s="6">
        <f>(1-D63)*H62</f>
        <v>4.051087671253837E-2</v>
      </c>
    </row>
  </sheetData>
  <phoneticPr fontId="3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Microsoft Office User</cp:lastModifiedBy>
  <dcterms:created xsi:type="dcterms:W3CDTF">2018-11-28T19:06:43Z</dcterms:created>
  <dcterms:modified xsi:type="dcterms:W3CDTF">2019-12-06T21:48:14Z</dcterms:modified>
</cp:coreProperties>
</file>