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Override PartName="/xl/theme/theme1.xml" ContentType="application/vnd.openxmlformats-officedocument.theme+xml"/>
  <Override PartName="/xl/charts/chart1.xml" ContentType="application/vnd.openxmlformats-officedocument.drawingml.chart+xml"/>
  <Default Extension="rels" ContentType="application/vnd.openxmlformats-package.relationship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drawings/drawing2.xml" ContentType="application/vnd.openxmlformats-officedocument.drawingml.chartshapes+xml"/>
  <Override PartName="/xl/styles.xml" ContentType="application/vnd.openxmlformats-officedocument.spreadsheetml.styl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220" yWindow="220" windowWidth="24560" windowHeight="14860" tabRatio="500"/>
  </bookViews>
  <sheets>
    <sheet name="Basics" sheetId="1" r:id="rId1"/>
  </sheets>
  <calcPr calcId="130404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C508" i="1"/>
  <c r="H423"/>
  <c r="C434"/>
  <c r="D434"/>
  <c r="E434"/>
  <c r="C435"/>
  <c r="D435"/>
  <c r="E435"/>
  <c r="C436"/>
  <c r="D436"/>
  <c r="E436"/>
  <c r="C437"/>
  <c r="D437"/>
  <c r="E437"/>
  <c r="C438"/>
  <c r="D438"/>
  <c r="E438"/>
  <c r="C439"/>
  <c r="D439"/>
  <c r="E439"/>
  <c r="C440"/>
  <c r="D440"/>
  <c r="E440"/>
  <c r="C441"/>
  <c r="D441"/>
  <c r="E441"/>
  <c r="C442"/>
  <c r="D442"/>
  <c r="E442"/>
  <c r="C443"/>
  <c r="D443"/>
  <c r="E443"/>
  <c r="C444"/>
  <c r="D444"/>
  <c r="E444"/>
  <c r="C445"/>
  <c r="D445"/>
  <c r="E445"/>
  <c r="C446"/>
  <c r="D446"/>
  <c r="E446"/>
  <c r="C447"/>
  <c r="D447"/>
  <c r="E447"/>
  <c r="C448"/>
  <c r="D448"/>
  <c r="E448"/>
  <c r="C449"/>
  <c r="D449"/>
  <c r="E449"/>
  <c r="C450"/>
  <c r="D450"/>
  <c r="E450"/>
  <c r="C451"/>
  <c r="D451"/>
  <c r="E451"/>
  <c r="C452"/>
  <c r="D452"/>
  <c r="E452"/>
  <c r="C453"/>
  <c r="D453"/>
  <c r="E453"/>
  <c r="C454"/>
  <c r="D454"/>
  <c r="E454"/>
  <c r="C455"/>
  <c r="D455"/>
  <c r="E455"/>
  <c r="C456"/>
  <c r="D456"/>
  <c r="E456"/>
  <c r="C457"/>
  <c r="D457"/>
  <c r="E457"/>
  <c r="C458"/>
  <c r="D458"/>
  <c r="E458"/>
  <c r="C459"/>
  <c r="D459"/>
  <c r="E459"/>
  <c r="C460"/>
  <c r="D460"/>
  <c r="E460"/>
  <c r="C461"/>
  <c r="D461"/>
  <c r="E461"/>
  <c r="C462"/>
  <c r="D462"/>
  <c r="E462"/>
  <c r="C463"/>
  <c r="D463"/>
  <c r="E463"/>
  <c r="C464"/>
  <c r="D464"/>
  <c r="E464"/>
  <c r="C465"/>
  <c r="D465"/>
  <c r="E465"/>
  <c r="C466"/>
  <c r="D466"/>
  <c r="E466"/>
  <c r="C467"/>
  <c r="D467"/>
  <c r="E467"/>
  <c r="C468"/>
  <c r="D468"/>
  <c r="E468"/>
  <c r="C469"/>
  <c r="D469"/>
  <c r="E469"/>
  <c r="C470"/>
  <c r="D470"/>
  <c r="E470"/>
  <c r="C471"/>
  <c r="D471"/>
  <c r="E471"/>
  <c r="C472"/>
  <c r="D472"/>
  <c r="E472"/>
  <c r="C473"/>
  <c r="D473"/>
  <c r="E473"/>
  <c r="C474"/>
  <c r="D474"/>
  <c r="E474"/>
  <c r="C475"/>
  <c r="D475"/>
  <c r="E475"/>
  <c r="C476"/>
  <c r="D476"/>
  <c r="E476"/>
  <c r="C477"/>
  <c r="D477"/>
  <c r="E477"/>
  <c r="C478"/>
  <c r="D478"/>
  <c r="E478"/>
  <c r="C479"/>
  <c r="D479"/>
  <c r="E479"/>
  <c r="C480"/>
  <c r="D480"/>
  <c r="E480"/>
  <c r="C481"/>
  <c r="D481"/>
  <c r="E481"/>
  <c r="C482"/>
  <c r="D482"/>
  <c r="E482"/>
  <c r="C483"/>
  <c r="D483"/>
  <c r="E483"/>
  <c r="C484"/>
  <c r="D484"/>
  <c r="E484"/>
  <c r="C485"/>
  <c r="D485"/>
  <c r="E485"/>
  <c r="C486"/>
  <c r="D486"/>
  <c r="E486"/>
  <c r="C487"/>
  <c r="D487"/>
  <c r="E487"/>
  <c r="C488"/>
  <c r="D488"/>
  <c r="E488"/>
  <c r="C489"/>
  <c r="D489"/>
  <c r="E489"/>
  <c r="C490"/>
  <c r="D490"/>
  <c r="E490"/>
  <c r="C491"/>
  <c r="D491"/>
  <c r="E491"/>
  <c r="C492"/>
  <c r="D492"/>
  <c r="E492"/>
  <c r="C493"/>
  <c r="D493"/>
  <c r="E493"/>
  <c r="C494"/>
  <c r="D494"/>
  <c r="E494"/>
  <c r="C495"/>
  <c r="D495"/>
  <c r="E495"/>
  <c r="C496"/>
  <c r="D496"/>
  <c r="E496"/>
  <c r="C497"/>
  <c r="D497"/>
  <c r="E497"/>
  <c r="C498"/>
  <c r="D498"/>
  <c r="E498"/>
  <c r="C499"/>
  <c r="D499"/>
  <c r="E499"/>
  <c r="C500"/>
  <c r="D500"/>
  <c r="E500"/>
  <c r="C501"/>
  <c r="D501"/>
  <c r="E501"/>
  <c r="C502"/>
  <c r="D502"/>
  <c r="E502"/>
  <c r="C503"/>
  <c r="D503"/>
  <c r="E503"/>
  <c r="C504"/>
  <c r="D504"/>
  <c r="E504"/>
  <c r="C505"/>
  <c r="D505"/>
  <c r="E505"/>
  <c r="D426"/>
  <c r="K423"/>
  <c r="D427"/>
  <c r="D428"/>
  <c r="C430"/>
  <c r="B17"/>
  <c r="B13"/>
  <c r="B14"/>
  <c r="D50"/>
  <c r="B19"/>
  <c r="D36"/>
  <c r="C37"/>
  <c r="B51"/>
  <c r="C51"/>
  <c r="D51"/>
  <c r="B52"/>
  <c r="C52"/>
  <c r="D52"/>
  <c r="B53"/>
  <c r="C53"/>
  <c r="D53"/>
  <c r="B54"/>
  <c r="C54"/>
  <c r="D54"/>
  <c r="B55"/>
  <c r="C55"/>
  <c r="D55"/>
  <c r="B56"/>
  <c r="C56"/>
  <c r="D56"/>
  <c r="B57"/>
  <c r="C57"/>
  <c r="D57"/>
  <c r="B58"/>
  <c r="C58"/>
  <c r="D58"/>
  <c r="B59"/>
  <c r="C59"/>
  <c r="D59"/>
  <c r="B60"/>
  <c r="C60"/>
  <c r="D60"/>
  <c r="B61"/>
  <c r="C61"/>
  <c r="D61"/>
  <c r="B62"/>
  <c r="C62"/>
  <c r="D62"/>
  <c r="B63"/>
  <c r="C63"/>
  <c r="D63"/>
  <c r="B64"/>
  <c r="C64"/>
  <c r="D64"/>
  <c r="B65"/>
  <c r="C65"/>
  <c r="D65"/>
  <c r="B66"/>
  <c r="C66"/>
  <c r="D66"/>
  <c r="B67"/>
  <c r="C67"/>
  <c r="D67"/>
  <c r="B68"/>
  <c r="C68"/>
  <c r="D68"/>
  <c r="B69"/>
  <c r="C69"/>
  <c r="D69"/>
  <c r="B70"/>
  <c r="C70"/>
  <c r="D70"/>
  <c r="B71"/>
  <c r="C71"/>
  <c r="D71"/>
  <c r="B72"/>
  <c r="C72"/>
  <c r="D72"/>
  <c r="B73"/>
  <c r="C73"/>
  <c r="D73"/>
  <c r="B74"/>
  <c r="C74"/>
  <c r="D74"/>
  <c r="B75"/>
  <c r="C75"/>
  <c r="D75"/>
  <c r="B76"/>
  <c r="C76"/>
  <c r="D76"/>
  <c r="B77"/>
  <c r="C77"/>
  <c r="D77"/>
  <c r="B78"/>
  <c r="C78"/>
  <c r="D78"/>
  <c r="B79"/>
  <c r="C79"/>
  <c r="D79"/>
  <c r="B80"/>
  <c r="C80"/>
  <c r="D80"/>
  <c r="B81"/>
  <c r="C81"/>
  <c r="D81"/>
  <c r="B82"/>
  <c r="C82"/>
  <c r="D82"/>
  <c r="B83"/>
  <c r="C83"/>
  <c r="D83"/>
  <c r="B84"/>
  <c r="C84"/>
  <c r="D84"/>
  <c r="B85"/>
  <c r="C85"/>
  <c r="D85"/>
  <c r="B86"/>
  <c r="C86"/>
  <c r="D86"/>
  <c r="B87"/>
  <c r="C87"/>
  <c r="D87"/>
  <c r="B88"/>
  <c r="C88"/>
  <c r="D88"/>
  <c r="B89"/>
  <c r="C89"/>
  <c r="D89"/>
  <c r="B90"/>
  <c r="C90"/>
  <c r="D90"/>
  <c r="B91"/>
  <c r="C91"/>
  <c r="D91"/>
  <c r="B92"/>
  <c r="C92"/>
  <c r="D92"/>
  <c r="B93"/>
  <c r="C93"/>
  <c r="D93"/>
  <c r="B94"/>
  <c r="C94"/>
  <c r="D94"/>
  <c r="B95"/>
  <c r="C95"/>
  <c r="D95"/>
  <c r="B96"/>
  <c r="C96"/>
  <c r="D96"/>
  <c r="B97"/>
  <c r="C97"/>
  <c r="D97"/>
  <c r="B98"/>
  <c r="C98"/>
  <c r="D98"/>
  <c r="B99"/>
  <c r="C99"/>
  <c r="D99"/>
  <c r="B100"/>
  <c r="C100"/>
  <c r="D100"/>
  <c r="B101"/>
  <c r="C101"/>
  <c r="D101"/>
  <c r="B102"/>
  <c r="C102"/>
  <c r="D102"/>
  <c r="B103"/>
  <c r="C103"/>
  <c r="D103"/>
  <c r="B104"/>
  <c r="C104"/>
  <c r="D104"/>
  <c r="B105"/>
  <c r="C105"/>
  <c r="D105"/>
  <c r="B106"/>
  <c r="C106"/>
  <c r="D106"/>
  <c r="B107"/>
  <c r="C107"/>
  <c r="D107"/>
  <c r="B108"/>
  <c r="C108"/>
  <c r="D108"/>
  <c r="B109"/>
  <c r="C109"/>
  <c r="D109"/>
  <c r="B110"/>
  <c r="C110"/>
  <c r="D110"/>
  <c r="B111"/>
  <c r="C111"/>
  <c r="D111"/>
  <c r="B112"/>
  <c r="C112"/>
  <c r="D112"/>
  <c r="B113"/>
  <c r="C113"/>
  <c r="D113"/>
  <c r="B114"/>
  <c r="C114"/>
  <c r="D114"/>
  <c r="B115"/>
  <c r="C115"/>
  <c r="D115"/>
  <c r="B116"/>
  <c r="C116"/>
  <c r="D116"/>
  <c r="B117"/>
  <c r="C117"/>
  <c r="D117"/>
  <c r="B118"/>
  <c r="C118"/>
  <c r="D118"/>
  <c r="B119"/>
  <c r="C119"/>
  <c r="D119"/>
  <c r="B120"/>
  <c r="C120"/>
  <c r="D120"/>
  <c r="B121"/>
  <c r="C121"/>
  <c r="D121"/>
  <c r="B122"/>
  <c r="C122"/>
  <c r="D122"/>
  <c r="B123"/>
  <c r="C123"/>
  <c r="D123"/>
  <c r="B124"/>
  <c r="C124"/>
  <c r="D124"/>
  <c r="B125"/>
  <c r="C125"/>
  <c r="D125"/>
  <c r="B126"/>
  <c r="C126"/>
  <c r="D126"/>
  <c r="B127"/>
  <c r="C127"/>
  <c r="D127"/>
  <c r="B128"/>
  <c r="C128"/>
  <c r="D128"/>
  <c r="B129"/>
  <c r="C129"/>
  <c r="D129"/>
  <c r="B130"/>
  <c r="C130"/>
  <c r="D130"/>
  <c r="B131"/>
  <c r="C131"/>
  <c r="D131"/>
  <c r="B132"/>
  <c r="C132"/>
  <c r="D132"/>
  <c r="B133"/>
  <c r="C133"/>
  <c r="D133"/>
  <c r="B134"/>
  <c r="C134"/>
  <c r="D134"/>
  <c r="B135"/>
  <c r="C135"/>
  <c r="D135"/>
  <c r="B136"/>
  <c r="C136"/>
  <c r="D136"/>
  <c r="B137"/>
  <c r="C137"/>
  <c r="D137"/>
  <c r="B138"/>
  <c r="C138"/>
  <c r="D138"/>
  <c r="B139"/>
  <c r="C139"/>
  <c r="D139"/>
  <c r="B140"/>
  <c r="C140"/>
  <c r="D140"/>
  <c r="B141"/>
  <c r="C141"/>
  <c r="D141"/>
  <c r="B142"/>
  <c r="C142"/>
  <c r="D142"/>
  <c r="B143"/>
  <c r="C143"/>
  <c r="D143"/>
  <c r="B144"/>
  <c r="C144"/>
  <c r="D144"/>
  <c r="B145"/>
  <c r="C145"/>
  <c r="D145"/>
  <c r="B146"/>
  <c r="C146"/>
  <c r="D146"/>
  <c r="B147"/>
  <c r="C147"/>
  <c r="D147"/>
  <c r="B148"/>
  <c r="C148"/>
  <c r="D148"/>
  <c r="B149"/>
  <c r="C149"/>
  <c r="D149"/>
  <c r="B150"/>
  <c r="C150"/>
  <c r="D150"/>
  <c r="B151"/>
  <c r="C151"/>
  <c r="D151"/>
  <c r="B152"/>
  <c r="C152"/>
  <c r="D152"/>
  <c r="B153"/>
  <c r="C153"/>
  <c r="D153"/>
  <c r="B154"/>
  <c r="C154"/>
  <c r="D154"/>
  <c r="B155"/>
  <c r="C155"/>
  <c r="D155"/>
  <c r="B156"/>
  <c r="C156"/>
  <c r="D156"/>
  <c r="B157"/>
  <c r="C157"/>
  <c r="D157"/>
  <c r="B158"/>
  <c r="C158"/>
  <c r="D158"/>
  <c r="B159"/>
  <c r="C159"/>
  <c r="D159"/>
  <c r="B160"/>
  <c r="C160"/>
  <c r="D160"/>
  <c r="B161"/>
  <c r="C161"/>
  <c r="D161"/>
  <c r="B162"/>
  <c r="C162"/>
  <c r="D162"/>
  <c r="B163"/>
  <c r="C163"/>
  <c r="D163"/>
  <c r="B164"/>
  <c r="C164"/>
  <c r="D164"/>
  <c r="B165"/>
  <c r="C165"/>
  <c r="D165"/>
  <c r="B166"/>
  <c r="C166"/>
  <c r="D166"/>
  <c r="B167"/>
  <c r="C167"/>
  <c r="D167"/>
  <c r="B168"/>
  <c r="C168"/>
  <c r="D168"/>
  <c r="B169"/>
  <c r="C169"/>
  <c r="D169"/>
  <c r="B170"/>
  <c r="C170"/>
  <c r="D170"/>
  <c r="B171"/>
  <c r="C171"/>
  <c r="D171"/>
  <c r="B172"/>
  <c r="C172"/>
  <c r="D172"/>
  <c r="B173"/>
  <c r="C173"/>
  <c r="D173"/>
  <c r="B174"/>
  <c r="C174"/>
  <c r="D174"/>
  <c r="B175"/>
  <c r="C175"/>
  <c r="D175"/>
  <c r="B176"/>
  <c r="C176"/>
  <c r="D176"/>
  <c r="B177"/>
  <c r="C177"/>
  <c r="D177"/>
  <c r="B178"/>
  <c r="C178"/>
  <c r="D178"/>
  <c r="B179"/>
  <c r="C179"/>
  <c r="D179"/>
  <c r="B180"/>
  <c r="C180"/>
  <c r="D180"/>
  <c r="B181"/>
  <c r="C181"/>
  <c r="D181"/>
  <c r="B182"/>
  <c r="C182"/>
  <c r="D182"/>
  <c r="B183"/>
  <c r="C183"/>
  <c r="D183"/>
  <c r="B184"/>
  <c r="C184"/>
  <c r="D184"/>
  <c r="B185"/>
  <c r="C185"/>
  <c r="D185"/>
  <c r="B186"/>
  <c r="C186"/>
  <c r="D186"/>
  <c r="B187"/>
  <c r="C187"/>
  <c r="D187"/>
  <c r="B188"/>
  <c r="C188"/>
  <c r="D188"/>
  <c r="B189"/>
  <c r="C189"/>
  <c r="D189"/>
  <c r="B190"/>
  <c r="C190"/>
  <c r="D190"/>
  <c r="B191"/>
  <c r="C191"/>
  <c r="D191"/>
  <c r="B192"/>
  <c r="C192"/>
  <c r="D192"/>
  <c r="B193"/>
  <c r="C193"/>
  <c r="D193"/>
  <c r="B194"/>
  <c r="C194"/>
  <c r="D194"/>
  <c r="B195"/>
  <c r="C195"/>
  <c r="D195"/>
  <c r="B196"/>
  <c r="C196"/>
  <c r="D196"/>
  <c r="B197"/>
  <c r="C197"/>
  <c r="D197"/>
  <c r="B198"/>
  <c r="C198"/>
  <c r="D198"/>
  <c r="B199"/>
  <c r="C199"/>
  <c r="D199"/>
  <c r="B200"/>
  <c r="C200"/>
  <c r="D200"/>
  <c r="B201"/>
  <c r="C201"/>
  <c r="D201"/>
  <c r="B202"/>
  <c r="C202"/>
  <c r="D202"/>
  <c r="B203"/>
  <c r="C203"/>
  <c r="D203"/>
  <c r="B204"/>
  <c r="C204"/>
  <c r="D204"/>
  <c r="B205"/>
  <c r="C205"/>
  <c r="D205"/>
  <c r="B206"/>
  <c r="C206"/>
  <c r="D206"/>
  <c r="B207"/>
  <c r="C207"/>
  <c r="D207"/>
  <c r="B208"/>
  <c r="C208"/>
  <c r="D208"/>
  <c r="B209"/>
  <c r="C209"/>
  <c r="D209"/>
  <c r="B210"/>
  <c r="C210"/>
  <c r="D210"/>
  <c r="B211"/>
  <c r="C211"/>
  <c r="D211"/>
  <c r="B212"/>
  <c r="C212"/>
  <c r="D212"/>
  <c r="B213"/>
  <c r="C213"/>
  <c r="D213"/>
  <c r="B214"/>
  <c r="C214"/>
  <c r="D214"/>
  <c r="B215"/>
  <c r="C215"/>
  <c r="D215"/>
  <c r="B216"/>
  <c r="C216"/>
  <c r="D216"/>
  <c r="B217"/>
  <c r="C217"/>
  <c r="D217"/>
  <c r="B218"/>
  <c r="C218"/>
  <c r="D218"/>
  <c r="B219"/>
  <c r="C219"/>
  <c r="D219"/>
  <c r="B220"/>
  <c r="C220"/>
  <c r="D220"/>
  <c r="B221"/>
  <c r="C221"/>
  <c r="D221"/>
  <c r="B222"/>
  <c r="C222"/>
  <c r="D222"/>
  <c r="B223"/>
  <c r="C223"/>
  <c r="D223"/>
  <c r="B224"/>
  <c r="C224"/>
  <c r="D224"/>
  <c r="B225"/>
  <c r="C225"/>
  <c r="D225"/>
  <c r="B226"/>
  <c r="C226"/>
  <c r="D226"/>
  <c r="B227"/>
  <c r="C227"/>
  <c r="D227"/>
  <c r="B228"/>
  <c r="C228"/>
  <c r="D228"/>
  <c r="B229"/>
  <c r="C229"/>
  <c r="D229"/>
  <c r="B230"/>
  <c r="C230"/>
  <c r="D230"/>
  <c r="B231"/>
  <c r="C231"/>
  <c r="D231"/>
  <c r="B232"/>
  <c r="C232"/>
  <c r="D232"/>
  <c r="B233"/>
  <c r="C233"/>
  <c r="D233"/>
  <c r="B234"/>
  <c r="C234"/>
  <c r="D234"/>
  <c r="B235"/>
  <c r="C235"/>
  <c r="D235"/>
  <c r="B236"/>
  <c r="C236"/>
  <c r="D236"/>
  <c r="B237"/>
  <c r="C237"/>
  <c r="D237"/>
  <c r="B238"/>
  <c r="C238"/>
  <c r="D238"/>
  <c r="B239"/>
  <c r="C239"/>
  <c r="D239"/>
  <c r="B240"/>
  <c r="C240"/>
  <c r="D240"/>
  <c r="B241"/>
  <c r="C241"/>
  <c r="D241"/>
  <c r="B242"/>
  <c r="C242"/>
  <c r="D242"/>
  <c r="B243"/>
  <c r="C243"/>
  <c r="D243"/>
  <c r="B244"/>
  <c r="C244"/>
  <c r="D244"/>
  <c r="B245"/>
  <c r="C245"/>
  <c r="D245"/>
  <c r="B246"/>
  <c r="C246"/>
  <c r="D246"/>
  <c r="B247"/>
  <c r="C247"/>
  <c r="D247"/>
  <c r="B248"/>
  <c r="C248"/>
  <c r="D248"/>
  <c r="B249"/>
  <c r="C249"/>
  <c r="D249"/>
  <c r="B250"/>
  <c r="C250"/>
  <c r="D250"/>
  <c r="B251"/>
  <c r="C251"/>
  <c r="D251"/>
  <c r="B252"/>
  <c r="C252"/>
  <c r="D252"/>
  <c r="B253"/>
  <c r="C253"/>
  <c r="D253"/>
  <c r="B254"/>
  <c r="C254"/>
  <c r="D254"/>
  <c r="B255"/>
  <c r="C255"/>
  <c r="D255"/>
  <c r="B256"/>
  <c r="C256"/>
  <c r="D256"/>
  <c r="B257"/>
  <c r="C257"/>
  <c r="D257"/>
  <c r="B258"/>
  <c r="C258"/>
  <c r="D258"/>
  <c r="B259"/>
  <c r="C259"/>
  <c r="D259"/>
  <c r="B260"/>
  <c r="C260"/>
  <c r="D260"/>
  <c r="B261"/>
  <c r="C261"/>
  <c r="D261"/>
  <c r="B262"/>
  <c r="C262"/>
  <c r="D262"/>
  <c r="B263"/>
  <c r="C263"/>
  <c r="D263"/>
  <c r="B264"/>
  <c r="C264"/>
  <c r="D264"/>
  <c r="B265"/>
  <c r="C265"/>
  <c r="D265"/>
  <c r="B266"/>
  <c r="C266"/>
  <c r="D266"/>
  <c r="B267"/>
  <c r="C267"/>
  <c r="D267"/>
  <c r="B268"/>
  <c r="C268"/>
  <c r="D268"/>
  <c r="B269"/>
  <c r="C269"/>
  <c r="D269"/>
  <c r="B270"/>
  <c r="C270"/>
  <c r="D270"/>
  <c r="B271"/>
  <c r="C271"/>
  <c r="D271"/>
  <c r="B272"/>
  <c r="C272"/>
  <c r="D272"/>
  <c r="B273"/>
  <c r="C273"/>
  <c r="D273"/>
  <c r="B274"/>
  <c r="C274"/>
  <c r="D274"/>
  <c r="B275"/>
  <c r="C275"/>
  <c r="D275"/>
  <c r="B276"/>
  <c r="C276"/>
  <c r="D276"/>
  <c r="B277"/>
  <c r="C277"/>
  <c r="D277"/>
  <c r="B278"/>
  <c r="C278"/>
  <c r="D278"/>
  <c r="B279"/>
  <c r="C279"/>
  <c r="D279"/>
  <c r="B280"/>
  <c r="C280"/>
  <c r="D280"/>
  <c r="B281"/>
  <c r="C281"/>
  <c r="D281"/>
  <c r="B282"/>
  <c r="C282"/>
  <c r="D282"/>
  <c r="B283"/>
  <c r="C283"/>
  <c r="D283"/>
  <c r="B284"/>
  <c r="C284"/>
  <c r="D284"/>
  <c r="B285"/>
  <c r="C285"/>
  <c r="D285"/>
  <c r="B286"/>
  <c r="C286"/>
  <c r="D286"/>
  <c r="B287"/>
  <c r="C287"/>
  <c r="D287"/>
  <c r="B288"/>
  <c r="C288"/>
  <c r="D288"/>
  <c r="B289"/>
  <c r="C289"/>
  <c r="D289"/>
  <c r="B290"/>
  <c r="C290"/>
  <c r="D290"/>
  <c r="B291"/>
  <c r="C291"/>
  <c r="D291"/>
  <c r="B292"/>
  <c r="C292"/>
  <c r="D292"/>
  <c r="B293"/>
  <c r="C293"/>
  <c r="D293"/>
  <c r="B294"/>
  <c r="C294"/>
  <c r="D294"/>
  <c r="B295"/>
  <c r="C295"/>
  <c r="D295"/>
  <c r="B296"/>
  <c r="C296"/>
  <c r="D296"/>
  <c r="B297"/>
  <c r="C297"/>
  <c r="D297"/>
  <c r="B298"/>
  <c r="C298"/>
  <c r="D298"/>
  <c r="B299"/>
  <c r="C299"/>
  <c r="D299"/>
  <c r="B300"/>
  <c r="C300"/>
  <c r="D300"/>
  <c r="B301"/>
  <c r="C301"/>
  <c r="D301"/>
  <c r="B302"/>
  <c r="C302"/>
  <c r="D302"/>
  <c r="B303"/>
  <c r="C303"/>
  <c r="D303"/>
  <c r="B304"/>
  <c r="C304"/>
  <c r="D304"/>
  <c r="B305"/>
  <c r="C305"/>
  <c r="D305"/>
  <c r="B306"/>
  <c r="C306"/>
  <c r="D306"/>
  <c r="B307"/>
  <c r="C307"/>
  <c r="D307"/>
  <c r="B308"/>
  <c r="C308"/>
  <c r="D308"/>
  <c r="B309"/>
  <c r="C309"/>
  <c r="D309"/>
  <c r="B310"/>
  <c r="C310"/>
  <c r="D310"/>
  <c r="B311"/>
  <c r="C311"/>
  <c r="D311"/>
  <c r="B312"/>
  <c r="C312"/>
  <c r="D312"/>
  <c r="B313"/>
  <c r="C313"/>
  <c r="D313"/>
  <c r="B314"/>
  <c r="C314"/>
  <c r="D314"/>
  <c r="B315"/>
  <c r="C315"/>
  <c r="D315"/>
  <c r="B316"/>
  <c r="C316"/>
  <c r="D316"/>
  <c r="B317"/>
  <c r="C317"/>
  <c r="D317"/>
  <c r="B318"/>
  <c r="C318"/>
  <c r="D318"/>
  <c r="B319"/>
  <c r="C319"/>
  <c r="D319"/>
  <c r="B320"/>
  <c r="C320"/>
  <c r="D320"/>
  <c r="B321"/>
  <c r="C321"/>
  <c r="D321"/>
  <c r="B322"/>
  <c r="C322"/>
  <c r="D322"/>
  <c r="B323"/>
  <c r="C323"/>
  <c r="D323"/>
  <c r="B324"/>
  <c r="C324"/>
  <c r="D324"/>
  <c r="B325"/>
  <c r="C325"/>
  <c r="D325"/>
  <c r="B326"/>
  <c r="C326"/>
  <c r="D326"/>
  <c r="B327"/>
  <c r="C327"/>
  <c r="D327"/>
  <c r="B328"/>
  <c r="C328"/>
  <c r="D328"/>
  <c r="B329"/>
  <c r="C329"/>
  <c r="D329"/>
  <c r="B330"/>
  <c r="C330"/>
  <c r="D330"/>
  <c r="B331"/>
  <c r="C331"/>
  <c r="D331"/>
  <c r="B332"/>
  <c r="C332"/>
  <c r="D332"/>
  <c r="B333"/>
  <c r="C333"/>
  <c r="D333"/>
  <c r="B334"/>
  <c r="C334"/>
  <c r="D334"/>
  <c r="B335"/>
  <c r="C335"/>
  <c r="D335"/>
  <c r="B336"/>
  <c r="C336"/>
  <c r="D336"/>
  <c r="B337"/>
  <c r="C337"/>
  <c r="D337"/>
  <c r="B338"/>
  <c r="C338"/>
  <c r="D338"/>
  <c r="B339"/>
  <c r="C339"/>
  <c r="D339"/>
  <c r="B340"/>
  <c r="C340"/>
  <c r="D340"/>
  <c r="B341"/>
  <c r="C341"/>
  <c r="D341"/>
  <c r="B342"/>
  <c r="C342"/>
  <c r="D342"/>
  <c r="B343"/>
  <c r="C343"/>
  <c r="D343"/>
  <c r="B344"/>
  <c r="C344"/>
  <c r="D344"/>
  <c r="B345"/>
  <c r="C345"/>
  <c r="D345"/>
  <c r="B346"/>
  <c r="C346"/>
  <c r="D346"/>
  <c r="B347"/>
  <c r="C347"/>
  <c r="D347"/>
  <c r="B348"/>
  <c r="C348"/>
  <c r="D348"/>
  <c r="B349"/>
  <c r="C349"/>
  <c r="D349"/>
  <c r="B350"/>
  <c r="C350"/>
  <c r="D350"/>
  <c r="B351"/>
  <c r="C351"/>
  <c r="D351"/>
  <c r="B352"/>
  <c r="C352"/>
  <c r="D352"/>
  <c r="B353"/>
  <c r="C353"/>
  <c r="D353"/>
  <c r="B354"/>
  <c r="C354"/>
  <c r="D354"/>
  <c r="B355"/>
  <c r="C355"/>
  <c r="D355"/>
  <c r="B356"/>
  <c r="C356"/>
  <c r="D356"/>
  <c r="B357"/>
  <c r="C357"/>
  <c r="D357"/>
  <c r="B358"/>
  <c r="C358"/>
  <c r="D358"/>
  <c r="B359"/>
  <c r="C359"/>
  <c r="D359"/>
  <c r="B360"/>
  <c r="C360"/>
  <c r="D360"/>
  <c r="B361"/>
  <c r="C361"/>
  <c r="D361"/>
  <c r="B362"/>
  <c r="C362"/>
  <c r="D362"/>
  <c r="B363"/>
  <c r="C363"/>
  <c r="D363"/>
  <c r="B364"/>
  <c r="C364"/>
  <c r="D364"/>
  <c r="B365"/>
  <c r="C365"/>
  <c r="D365"/>
  <c r="B366"/>
  <c r="C366"/>
  <c r="D366"/>
  <c r="B367"/>
  <c r="C367"/>
  <c r="D367"/>
  <c r="B368"/>
  <c r="C368"/>
  <c r="D368"/>
  <c r="B369"/>
  <c r="C369"/>
  <c r="D369"/>
  <c r="B370"/>
  <c r="C370"/>
  <c r="D370"/>
  <c r="B371"/>
  <c r="C371"/>
  <c r="D371"/>
  <c r="B372"/>
  <c r="C372"/>
  <c r="D372"/>
  <c r="B373"/>
  <c r="C373"/>
  <c r="D373"/>
  <c r="B374"/>
  <c r="C374"/>
  <c r="D374"/>
  <c r="B375"/>
  <c r="C375"/>
  <c r="D375"/>
  <c r="B376"/>
  <c r="C376"/>
  <c r="D376"/>
  <c r="B377"/>
  <c r="C377"/>
  <c r="D377"/>
  <c r="B378"/>
  <c r="C378"/>
  <c r="D378"/>
  <c r="B379"/>
  <c r="C379"/>
  <c r="D379"/>
  <c r="B380"/>
  <c r="C380"/>
  <c r="D380"/>
  <c r="B381"/>
  <c r="C381"/>
  <c r="D381"/>
  <c r="B382"/>
  <c r="C382"/>
  <c r="D382"/>
  <c r="B383"/>
  <c r="C383"/>
  <c r="D383"/>
  <c r="B384"/>
  <c r="C384"/>
  <c r="D384"/>
  <c r="B385"/>
  <c r="C385"/>
  <c r="D385"/>
  <c r="B386"/>
  <c r="C386"/>
  <c r="D386"/>
  <c r="B387"/>
  <c r="C387"/>
  <c r="D387"/>
  <c r="B388"/>
  <c r="C388"/>
  <c r="D388"/>
  <c r="B389"/>
  <c r="C389"/>
  <c r="D389"/>
  <c r="B390"/>
  <c r="C390"/>
  <c r="D390"/>
  <c r="B391"/>
  <c r="C391"/>
  <c r="D391"/>
  <c r="B392"/>
  <c r="C392"/>
  <c r="D392"/>
  <c r="B393"/>
  <c r="C393"/>
  <c r="D393"/>
  <c r="B394"/>
  <c r="C394"/>
  <c r="D394"/>
  <c r="B395"/>
  <c r="C395"/>
  <c r="D395"/>
  <c r="B396"/>
  <c r="C396"/>
  <c r="D396"/>
  <c r="B397"/>
  <c r="C397"/>
  <c r="D397"/>
  <c r="B398"/>
  <c r="C398"/>
  <c r="D398"/>
  <c r="B399"/>
  <c r="C399"/>
  <c r="D399"/>
  <c r="B400"/>
  <c r="C400"/>
  <c r="D400"/>
  <c r="B401"/>
  <c r="C401"/>
  <c r="D401"/>
  <c r="B402"/>
  <c r="C402"/>
  <c r="D402"/>
  <c r="B403"/>
  <c r="C403"/>
  <c r="D403"/>
  <c r="B404"/>
  <c r="C404"/>
  <c r="D404"/>
  <c r="B405"/>
  <c r="C405"/>
  <c r="D405"/>
  <c r="B406"/>
  <c r="C406"/>
  <c r="D406"/>
  <c r="B407"/>
  <c r="C407"/>
  <c r="D407"/>
  <c r="B408"/>
  <c r="C408"/>
  <c r="D408"/>
  <c r="B409"/>
  <c r="C409"/>
  <c r="D409"/>
  <c r="B410"/>
  <c r="C41"/>
  <c r="C42"/>
  <c r="F24"/>
  <c r="C410"/>
  <c r="D410"/>
  <c r="C43"/>
</calcChain>
</file>

<file path=xl/sharedStrings.xml><?xml version="1.0" encoding="utf-8"?>
<sst xmlns="http://schemas.openxmlformats.org/spreadsheetml/2006/main" count="67" uniqueCount="67">
  <si>
    <t>First step -- compute the monthly payment (which will be the same as that paid every month for the past 24 years).</t>
    <phoneticPr fontId="2" type="noConversion"/>
  </si>
  <si>
    <t>Annuity Factor:</t>
    <phoneticPr fontId="2" type="noConversion"/>
  </si>
  <si>
    <t>perpetuity 1:</t>
    <phoneticPr fontId="2" type="noConversion"/>
  </si>
  <si>
    <t>perpetuity 2:</t>
    <phoneticPr fontId="2" type="noConversion"/>
  </si>
  <si>
    <t>AF:</t>
    <phoneticPr fontId="2" type="noConversion"/>
  </si>
  <si>
    <t>Payment:</t>
    <phoneticPr fontId="2" type="noConversion"/>
  </si>
  <si>
    <t xml:space="preserve"> The bank will round this to:</t>
    <phoneticPr fontId="2" type="noConversion"/>
  </si>
  <si>
    <t xml:space="preserve"> per month.</t>
    <phoneticPr fontId="2" type="noConversion"/>
  </si>
  <si>
    <t xml:space="preserve">In light of the recent change in the tax code Bill is considering paying off his mortgage.  He has an original 30-year mortgage with interest rate of 5%, that is 24 years old, and has </t>
    <phoneticPr fontId="2" type="noConversion"/>
  </si>
  <si>
    <t>Amortization Schedule:</t>
    <phoneticPr fontId="2" type="noConversion"/>
  </si>
  <si>
    <t>Month</t>
    <phoneticPr fontId="2" type="noConversion"/>
  </si>
  <si>
    <t xml:space="preserve">  Here is our answer -- the total interest expense over the next 6 years will be this amount.</t>
    <phoneticPr fontId="2" type="noConversion"/>
  </si>
  <si>
    <t xml:space="preserve">  This is a rather naïve number however since it ignores the time value of money.</t>
    <phoneticPr fontId="2" type="noConversion"/>
  </si>
  <si>
    <t>Note that when we are working with annuities and perpetuities, it is easiest to transform both time and the yield to the frequency of payments.</t>
    <phoneticPr fontId="2" type="noConversion"/>
  </si>
  <si>
    <t>Thus, a 30-year mortgage with a 6% interest rate has 360 payments and a monthly rate of .005 (= .06/12).</t>
    <phoneticPr fontId="2" type="noConversion"/>
  </si>
  <si>
    <t xml:space="preserve">   (Sometimes called the annuity factor -- it is simply the difference between our 2 perpetuities.)</t>
    <phoneticPr fontId="2" type="noConversion"/>
  </si>
  <si>
    <t>Sample Question:</t>
    <phoneticPr fontId="2" type="noConversion"/>
  </si>
  <si>
    <t xml:space="preserve">   remaining principal of $80,000.  If he were to pay it off, how much interest expense would he save over the next 6 years?</t>
    <phoneticPr fontId="2" type="noConversion"/>
  </si>
  <si>
    <t>First, note that we do not have to know the original amount of the mortgage to answer this.</t>
    <phoneticPr fontId="2" type="noConversion"/>
  </si>
  <si>
    <t xml:space="preserve">At this point this is a 72-month annuity, with a present value of </t>
    <phoneticPr fontId="2" type="noConversion"/>
  </si>
  <si>
    <t xml:space="preserve"> monthly rate:</t>
    <phoneticPr fontId="2" type="noConversion"/>
  </si>
  <si>
    <t xml:space="preserve"> and periods:</t>
    <phoneticPr fontId="2" type="noConversion"/>
  </si>
  <si>
    <t>Since the payments are fixed through the mortgage's life, this means that early payments are mostly interest,</t>
    <phoneticPr fontId="2" type="noConversion"/>
  </si>
  <si>
    <t xml:space="preserve">    and later payments are mostly principal.</t>
    <phoneticPr fontId="2" type="noConversion"/>
  </si>
  <si>
    <t>Here is an example.</t>
    <phoneticPr fontId="2" type="noConversion"/>
  </si>
  <si>
    <t xml:space="preserve">   Joe and Jane buy a house for $650,000 by placing a downpayment of 20%, and financing the</t>
    <phoneticPr fontId="2" type="noConversion"/>
  </si>
  <si>
    <t>House price:</t>
    <phoneticPr fontId="2" type="noConversion"/>
  </si>
  <si>
    <t>Down payment:</t>
    <phoneticPr fontId="2" type="noConversion"/>
  </si>
  <si>
    <t>Mortgage balance:</t>
    <phoneticPr fontId="2" type="noConversion"/>
  </si>
  <si>
    <t>This loan is an annuity, so the payment is computed using our approach that an annuity is</t>
    <phoneticPr fontId="2" type="noConversion"/>
  </si>
  <si>
    <t xml:space="preserve">   the dfference between 2 perpetuities.</t>
    <phoneticPr fontId="2" type="noConversion"/>
  </si>
  <si>
    <t>Perpetuity 1:</t>
    <phoneticPr fontId="2" type="noConversion"/>
  </si>
  <si>
    <t>The parenthetic term after PMT is:</t>
  </si>
  <si>
    <t xml:space="preserve">      balance using a 30-year fixed-rate mortgage, with monthly payments at 5%.</t>
    <phoneticPr fontId="2" type="noConversion"/>
  </si>
  <si>
    <t>Monthly payments:</t>
    <phoneticPr fontId="2" type="noConversion"/>
  </si>
  <si>
    <t xml:space="preserve">  (Since you make monthly payments, your interest is compounded monthly.)</t>
    <phoneticPr fontId="2" type="noConversion"/>
  </si>
  <si>
    <t>Interest Rate:</t>
    <phoneticPr fontId="2" type="noConversion"/>
  </si>
  <si>
    <t>Periodic int rate (z):</t>
    <phoneticPr fontId="2" type="noConversion"/>
  </si>
  <si>
    <t>Term (Years) T:</t>
    <phoneticPr fontId="2" type="noConversion"/>
  </si>
  <si>
    <t>No of Pmts (N):</t>
    <phoneticPr fontId="2" type="noConversion"/>
  </si>
  <si>
    <t>PV = PMT/z - (PMT/z)/(1+z)^N</t>
    <phoneticPr fontId="2" type="noConversion"/>
  </si>
  <si>
    <t>PV = PMT(1/z - (1/z)/(1+z)^N)</t>
    <phoneticPr fontId="2" type="noConversion"/>
  </si>
  <si>
    <t xml:space="preserve">In these formulae, PV is the present value of the mortgage, and PMT is the monthly payment.  </t>
    <phoneticPr fontId="2" type="noConversion"/>
  </si>
  <si>
    <t xml:space="preserve">  The only things that remains fixed over this period are the monthly payment and the interest rate, so I lock those using the $ symbols.</t>
    <phoneticPr fontId="2" type="noConversion"/>
  </si>
  <si>
    <t>Note that amortization means that the mortgage balance is 0 after the last payment.</t>
    <phoneticPr fontId="2" type="noConversion"/>
  </si>
  <si>
    <t>Value of perpetuity 1:</t>
    <phoneticPr fontId="2" type="noConversion"/>
  </si>
  <si>
    <t>Value of perpetuity 2:</t>
    <phoneticPr fontId="2" type="noConversion"/>
  </si>
  <si>
    <t>Value of annuity:</t>
    <phoneticPr fontId="2" type="noConversion"/>
  </si>
  <si>
    <t xml:space="preserve">  Indeed this is the value of the mortgage, so it looks like our algebra and calculations are correct.</t>
    <phoneticPr fontId="2" type="noConversion"/>
  </si>
  <si>
    <t>The amortization can be shown on an amortization schedule which shows the nature of each of the 360 scheduled payments in the mortagage's life:</t>
    <phoneticPr fontId="2" type="noConversion"/>
  </si>
  <si>
    <t>The interest expense is the monthly interest rate applied to the remaining principal balance:</t>
    <phoneticPr fontId="2" type="noConversion"/>
  </si>
  <si>
    <t>Month:</t>
    <phoneticPr fontId="2" type="noConversion"/>
  </si>
  <si>
    <t>Interest</t>
    <phoneticPr fontId="2" type="noConversion"/>
  </si>
  <si>
    <t>Principal</t>
    <phoneticPr fontId="2" type="noConversion"/>
  </si>
  <si>
    <t>Remaining Principal</t>
    <phoneticPr fontId="2" type="noConversion"/>
  </si>
  <si>
    <t>Note that once I set up the first month, I copy the cells down for the next 359 months.</t>
    <phoneticPr fontId="2" type="noConversion"/>
  </si>
  <si>
    <t>The payments are monthly, so the natural compounding interval is monthly.</t>
    <phoneticPr fontId="2" type="noConversion"/>
  </si>
  <si>
    <t xml:space="preserve">   This implies that the effective annual yield on this mortgage is:</t>
    <phoneticPr fontId="2" type="noConversion"/>
  </si>
  <si>
    <t xml:space="preserve">Perpetuity 2: </t>
    <phoneticPr fontId="2" type="noConversion"/>
  </si>
  <si>
    <t>Value of mortgage = difference between these 2 annuities.</t>
    <phoneticPr fontId="2" type="noConversion"/>
  </si>
  <si>
    <t>Start now, last forever</t>
    <phoneticPr fontId="2" type="noConversion"/>
  </si>
  <si>
    <t>Start in 30 years, last forever.</t>
    <phoneticPr fontId="2" type="noConversion"/>
  </si>
  <si>
    <t>Therefore the (monthly) payment is:</t>
    <phoneticPr fontId="2" type="noConversion"/>
  </si>
  <si>
    <t>We should verify that this all makes sense:</t>
    <phoneticPr fontId="2" type="noConversion"/>
  </si>
  <si>
    <t>A mortgage is a loan that is collateralized by real property.</t>
    <phoneticPr fontId="2" type="noConversion"/>
  </si>
  <si>
    <t xml:space="preserve">  In the US, most mortgages are structured so that there is a fixed monthly payment for the life of the loan.</t>
    <phoneticPr fontId="2" type="noConversion"/>
  </si>
  <si>
    <t xml:space="preserve">   This is accomplished through the process of amortization -- gradual paying off of the loan principal.</t>
    <phoneticPr fontId="2" type="noConversion"/>
  </si>
</sst>
</file>

<file path=xl/styles.xml><?xml version="1.0" encoding="utf-8"?>
<styleSheet xmlns="http://schemas.openxmlformats.org/spreadsheetml/2006/main">
  <numFmts count="6">
    <numFmt numFmtId="8" formatCode="&quot;$&quot;#,##0.00_);[Red]\(&quot;$&quot;#,##0.0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6" formatCode="&quot;$&quot;#,##0.00"/>
  </numFmts>
  <fonts count="5">
    <font>
      <sz val="10"/>
      <name val="Verdana"/>
    </font>
    <font>
      <b/>
      <sz val="10"/>
      <name val="Verdana"/>
    </font>
    <font>
      <sz val="8"/>
      <name val="Verdana"/>
    </font>
    <font>
      <sz val="10"/>
      <name val="Verdana"/>
    </font>
    <font>
      <sz val="14"/>
      <color theme="2" tint="-0.8999603259376811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599963377788628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3" fontId="0" fillId="0" borderId="0" xfId="0" applyNumberFormat="1"/>
    <xf numFmtId="4" fontId="0" fillId="0" borderId="0" xfId="0" applyNumberFormat="1"/>
    <xf numFmtId="4" fontId="0" fillId="0" borderId="0" xfId="0" applyNumberFormat="1"/>
    <xf numFmtId="0" fontId="4" fillId="2" borderId="0" xfId="0" applyFont="1" applyFill="1"/>
    <xf numFmtId="0" fontId="3" fillId="0" borderId="0" xfId="0" applyFont="1"/>
    <xf numFmtId="8" fontId="0" fillId="0" borderId="0" xfId="0" applyNumberFormat="1"/>
    <xf numFmtId="166" fontId="1" fillId="0" borderId="0" xfId="0" applyNumberFormat="1" applyFon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2"/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Breakdown</a:t>
            </a:r>
            <a:r>
              <a:rPr lang="fr-FR" baseline="0"/>
              <a:t> of mortgage payment over loan term</a:t>
            </a:r>
            <a:endParaRPr lang="fr-FR"/>
          </a:p>
        </c:rich>
      </c:tx>
      <c:layout/>
      <c:spPr>
        <a:noFill/>
        <a:ln>
          <a:noFill/>
        </a:ln>
        <a:effectLst/>
      </c:spPr>
    </c:title>
    <c:plotArea>
      <c:layout>
        <c:manualLayout>
          <c:layoutTarget val="inner"/>
          <c:xMode val="edge"/>
          <c:yMode val="edge"/>
          <c:x val="0.164007921449578"/>
          <c:y val="0.0974828481560448"/>
          <c:w val="0.612994094488189"/>
          <c:h val="0.683936432428285"/>
        </c:manualLayout>
      </c:layout>
      <c:scatterChart>
        <c:scatterStyle val="smoothMarker"/>
        <c:ser>
          <c:idx val="0"/>
          <c:order val="0"/>
          <c:tx>
            <c:v>Interest Payment</c:v>
          </c:tx>
          <c:spPr>
            <a:ln w="47625" cap="rnd" cmpd="sng" algn="ctr">
              <a:solidFill>
                <a:schemeClr val="accent2"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Basics!$A$51:$A$410</c:f>
              <c:numCache>
                <c:formatCode>General</c:formatCode>
                <c:ptCount val="360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  <c:pt idx="47">
                  <c:v>48.0</c:v>
                </c:pt>
                <c:pt idx="48">
                  <c:v>49.0</c:v>
                </c:pt>
                <c:pt idx="49">
                  <c:v>50.0</c:v>
                </c:pt>
                <c:pt idx="50">
                  <c:v>51.0</c:v>
                </c:pt>
                <c:pt idx="51">
                  <c:v>52.0</c:v>
                </c:pt>
                <c:pt idx="52">
                  <c:v>53.0</c:v>
                </c:pt>
                <c:pt idx="53">
                  <c:v>54.0</c:v>
                </c:pt>
                <c:pt idx="54">
                  <c:v>55.0</c:v>
                </c:pt>
                <c:pt idx="55">
                  <c:v>56.0</c:v>
                </c:pt>
                <c:pt idx="56">
                  <c:v>57.0</c:v>
                </c:pt>
                <c:pt idx="57">
                  <c:v>58.0</c:v>
                </c:pt>
                <c:pt idx="58">
                  <c:v>59.0</c:v>
                </c:pt>
                <c:pt idx="59">
                  <c:v>60.0</c:v>
                </c:pt>
                <c:pt idx="60">
                  <c:v>61.0</c:v>
                </c:pt>
                <c:pt idx="61">
                  <c:v>62.0</c:v>
                </c:pt>
                <c:pt idx="62">
                  <c:v>63.0</c:v>
                </c:pt>
                <c:pt idx="63">
                  <c:v>64.0</c:v>
                </c:pt>
                <c:pt idx="64">
                  <c:v>65.0</c:v>
                </c:pt>
                <c:pt idx="65">
                  <c:v>66.0</c:v>
                </c:pt>
                <c:pt idx="66">
                  <c:v>67.0</c:v>
                </c:pt>
                <c:pt idx="67">
                  <c:v>68.0</c:v>
                </c:pt>
                <c:pt idx="68">
                  <c:v>69.0</c:v>
                </c:pt>
                <c:pt idx="69">
                  <c:v>70.0</c:v>
                </c:pt>
                <c:pt idx="70">
                  <c:v>71.0</c:v>
                </c:pt>
                <c:pt idx="71">
                  <c:v>72.0</c:v>
                </c:pt>
                <c:pt idx="72">
                  <c:v>73.0</c:v>
                </c:pt>
                <c:pt idx="73">
                  <c:v>74.0</c:v>
                </c:pt>
                <c:pt idx="74">
                  <c:v>75.0</c:v>
                </c:pt>
                <c:pt idx="75">
                  <c:v>76.0</c:v>
                </c:pt>
                <c:pt idx="76">
                  <c:v>77.0</c:v>
                </c:pt>
                <c:pt idx="77">
                  <c:v>78.0</c:v>
                </c:pt>
                <c:pt idx="78">
                  <c:v>79.0</c:v>
                </c:pt>
                <c:pt idx="79">
                  <c:v>80.0</c:v>
                </c:pt>
                <c:pt idx="80">
                  <c:v>81.0</c:v>
                </c:pt>
                <c:pt idx="81">
                  <c:v>82.0</c:v>
                </c:pt>
                <c:pt idx="82">
                  <c:v>83.0</c:v>
                </c:pt>
                <c:pt idx="83">
                  <c:v>84.0</c:v>
                </c:pt>
                <c:pt idx="84">
                  <c:v>85.0</c:v>
                </c:pt>
                <c:pt idx="85">
                  <c:v>86.0</c:v>
                </c:pt>
                <c:pt idx="86">
                  <c:v>87.0</c:v>
                </c:pt>
                <c:pt idx="87">
                  <c:v>88.0</c:v>
                </c:pt>
                <c:pt idx="88">
                  <c:v>89.0</c:v>
                </c:pt>
                <c:pt idx="89">
                  <c:v>90.0</c:v>
                </c:pt>
                <c:pt idx="90">
                  <c:v>91.0</c:v>
                </c:pt>
                <c:pt idx="91">
                  <c:v>92.0</c:v>
                </c:pt>
                <c:pt idx="92">
                  <c:v>93.0</c:v>
                </c:pt>
                <c:pt idx="93">
                  <c:v>94.0</c:v>
                </c:pt>
                <c:pt idx="94">
                  <c:v>95.0</c:v>
                </c:pt>
                <c:pt idx="95">
                  <c:v>96.0</c:v>
                </c:pt>
                <c:pt idx="96">
                  <c:v>97.0</c:v>
                </c:pt>
                <c:pt idx="97">
                  <c:v>98.0</c:v>
                </c:pt>
                <c:pt idx="98">
                  <c:v>99.0</c:v>
                </c:pt>
                <c:pt idx="99">
                  <c:v>100.0</c:v>
                </c:pt>
                <c:pt idx="100">
                  <c:v>101.0</c:v>
                </c:pt>
                <c:pt idx="101">
                  <c:v>102.0</c:v>
                </c:pt>
                <c:pt idx="102">
                  <c:v>103.0</c:v>
                </c:pt>
                <c:pt idx="103">
                  <c:v>104.0</c:v>
                </c:pt>
                <c:pt idx="104">
                  <c:v>105.0</c:v>
                </c:pt>
                <c:pt idx="105">
                  <c:v>106.0</c:v>
                </c:pt>
                <c:pt idx="106">
                  <c:v>107.0</c:v>
                </c:pt>
                <c:pt idx="107">
                  <c:v>108.0</c:v>
                </c:pt>
                <c:pt idx="108">
                  <c:v>109.0</c:v>
                </c:pt>
                <c:pt idx="109">
                  <c:v>110.0</c:v>
                </c:pt>
                <c:pt idx="110">
                  <c:v>111.0</c:v>
                </c:pt>
                <c:pt idx="111">
                  <c:v>112.0</c:v>
                </c:pt>
                <c:pt idx="112">
                  <c:v>113.0</c:v>
                </c:pt>
                <c:pt idx="113">
                  <c:v>114.0</c:v>
                </c:pt>
                <c:pt idx="114">
                  <c:v>115.0</c:v>
                </c:pt>
                <c:pt idx="115">
                  <c:v>116.0</c:v>
                </c:pt>
                <c:pt idx="116">
                  <c:v>117.0</c:v>
                </c:pt>
                <c:pt idx="117">
                  <c:v>118.0</c:v>
                </c:pt>
                <c:pt idx="118">
                  <c:v>119.0</c:v>
                </c:pt>
                <c:pt idx="119">
                  <c:v>120.0</c:v>
                </c:pt>
                <c:pt idx="120">
                  <c:v>121.0</c:v>
                </c:pt>
                <c:pt idx="121">
                  <c:v>122.0</c:v>
                </c:pt>
                <c:pt idx="122">
                  <c:v>123.0</c:v>
                </c:pt>
                <c:pt idx="123">
                  <c:v>124.0</c:v>
                </c:pt>
                <c:pt idx="124">
                  <c:v>125.0</c:v>
                </c:pt>
                <c:pt idx="125">
                  <c:v>126.0</c:v>
                </c:pt>
                <c:pt idx="126">
                  <c:v>127.0</c:v>
                </c:pt>
                <c:pt idx="127">
                  <c:v>128.0</c:v>
                </c:pt>
                <c:pt idx="128">
                  <c:v>129.0</c:v>
                </c:pt>
                <c:pt idx="129">
                  <c:v>130.0</c:v>
                </c:pt>
                <c:pt idx="130">
                  <c:v>131.0</c:v>
                </c:pt>
                <c:pt idx="131">
                  <c:v>132.0</c:v>
                </c:pt>
                <c:pt idx="132">
                  <c:v>133.0</c:v>
                </c:pt>
                <c:pt idx="133">
                  <c:v>134.0</c:v>
                </c:pt>
                <c:pt idx="134">
                  <c:v>135.0</c:v>
                </c:pt>
                <c:pt idx="135">
                  <c:v>136.0</c:v>
                </c:pt>
                <c:pt idx="136">
                  <c:v>137.0</c:v>
                </c:pt>
                <c:pt idx="137">
                  <c:v>138.0</c:v>
                </c:pt>
                <c:pt idx="138">
                  <c:v>139.0</c:v>
                </c:pt>
                <c:pt idx="139">
                  <c:v>140.0</c:v>
                </c:pt>
                <c:pt idx="140">
                  <c:v>141.0</c:v>
                </c:pt>
                <c:pt idx="141">
                  <c:v>142.0</c:v>
                </c:pt>
                <c:pt idx="142">
                  <c:v>143.0</c:v>
                </c:pt>
                <c:pt idx="143">
                  <c:v>144.0</c:v>
                </c:pt>
                <c:pt idx="144">
                  <c:v>145.0</c:v>
                </c:pt>
                <c:pt idx="145">
                  <c:v>146.0</c:v>
                </c:pt>
                <c:pt idx="146">
                  <c:v>147.0</c:v>
                </c:pt>
                <c:pt idx="147">
                  <c:v>148.0</c:v>
                </c:pt>
                <c:pt idx="148">
                  <c:v>149.0</c:v>
                </c:pt>
                <c:pt idx="149">
                  <c:v>150.0</c:v>
                </c:pt>
                <c:pt idx="150">
                  <c:v>151.0</c:v>
                </c:pt>
                <c:pt idx="151">
                  <c:v>152.0</c:v>
                </c:pt>
                <c:pt idx="152">
                  <c:v>153.0</c:v>
                </c:pt>
                <c:pt idx="153">
                  <c:v>154.0</c:v>
                </c:pt>
                <c:pt idx="154">
                  <c:v>155.0</c:v>
                </c:pt>
                <c:pt idx="155">
                  <c:v>156.0</c:v>
                </c:pt>
                <c:pt idx="156">
                  <c:v>157.0</c:v>
                </c:pt>
                <c:pt idx="157">
                  <c:v>158.0</c:v>
                </c:pt>
                <c:pt idx="158">
                  <c:v>159.0</c:v>
                </c:pt>
                <c:pt idx="159">
                  <c:v>160.0</c:v>
                </c:pt>
                <c:pt idx="160">
                  <c:v>161.0</c:v>
                </c:pt>
                <c:pt idx="161">
                  <c:v>162.0</c:v>
                </c:pt>
                <c:pt idx="162">
                  <c:v>163.0</c:v>
                </c:pt>
                <c:pt idx="163">
                  <c:v>164.0</c:v>
                </c:pt>
                <c:pt idx="164">
                  <c:v>165.0</c:v>
                </c:pt>
                <c:pt idx="165">
                  <c:v>166.0</c:v>
                </c:pt>
                <c:pt idx="166">
                  <c:v>167.0</c:v>
                </c:pt>
                <c:pt idx="167">
                  <c:v>168.0</c:v>
                </c:pt>
                <c:pt idx="168">
                  <c:v>169.0</c:v>
                </c:pt>
                <c:pt idx="169">
                  <c:v>170.0</c:v>
                </c:pt>
                <c:pt idx="170">
                  <c:v>171.0</c:v>
                </c:pt>
                <c:pt idx="171">
                  <c:v>172.0</c:v>
                </c:pt>
                <c:pt idx="172">
                  <c:v>173.0</c:v>
                </c:pt>
                <c:pt idx="173">
                  <c:v>174.0</c:v>
                </c:pt>
                <c:pt idx="174">
                  <c:v>175.0</c:v>
                </c:pt>
                <c:pt idx="175">
                  <c:v>176.0</c:v>
                </c:pt>
                <c:pt idx="176">
                  <c:v>177.0</c:v>
                </c:pt>
                <c:pt idx="177">
                  <c:v>178.0</c:v>
                </c:pt>
                <c:pt idx="178">
                  <c:v>179.0</c:v>
                </c:pt>
                <c:pt idx="179">
                  <c:v>180.0</c:v>
                </c:pt>
                <c:pt idx="180">
                  <c:v>181.0</c:v>
                </c:pt>
                <c:pt idx="181">
                  <c:v>182.0</c:v>
                </c:pt>
                <c:pt idx="182">
                  <c:v>183.0</c:v>
                </c:pt>
                <c:pt idx="183">
                  <c:v>184.0</c:v>
                </c:pt>
                <c:pt idx="184">
                  <c:v>185.0</c:v>
                </c:pt>
                <c:pt idx="185">
                  <c:v>186.0</c:v>
                </c:pt>
                <c:pt idx="186">
                  <c:v>187.0</c:v>
                </c:pt>
                <c:pt idx="187">
                  <c:v>188.0</c:v>
                </c:pt>
                <c:pt idx="188">
                  <c:v>189.0</c:v>
                </c:pt>
                <c:pt idx="189">
                  <c:v>190.0</c:v>
                </c:pt>
                <c:pt idx="190">
                  <c:v>191.0</c:v>
                </c:pt>
                <c:pt idx="191">
                  <c:v>192.0</c:v>
                </c:pt>
                <c:pt idx="192">
                  <c:v>193.0</c:v>
                </c:pt>
                <c:pt idx="193">
                  <c:v>194.0</c:v>
                </c:pt>
                <c:pt idx="194">
                  <c:v>195.0</c:v>
                </c:pt>
                <c:pt idx="195">
                  <c:v>196.0</c:v>
                </c:pt>
                <c:pt idx="196">
                  <c:v>197.0</c:v>
                </c:pt>
                <c:pt idx="197">
                  <c:v>198.0</c:v>
                </c:pt>
                <c:pt idx="198">
                  <c:v>199.0</c:v>
                </c:pt>
                <c:pt idx="199">
                  <c:v>200.0</c:v>
                </c:pt>
                <c:pt idx="200">
                  <c:v>201.0</c:v>
                </c:pt>
                <c:pt idx="201">
                  <c:v>202.0</c:v>
                </c:pt>
                <c:pt idx="202">
                  <c:v>203.0</c:v>
                </c:pt>
                <c:pt idx="203">
                  <c:v>204.0</c:v>
                </c:pt>
                <c:pt idx="204">
                  <c:v>205.0</c:v>
                </c:pt>
                <c:pt idx="205">
                  <c:v>206.0</c:v>
                </c:pt>
                <c:pt idx="206">
                  <c:v>207.0</c:v>
                </c:pt>
                <c:pt idx="207">
                  <c:v>208.0</c:v>
                </c:pt>
                <c:pt idx="208">
                  <c:v>209.0</c:v>
                </c:pt>
                <c:pt idx="209">
                  <c:v>210.0</c:v>
                </c:pt>
                <c:pt idx="210">
                  <c:v>211.0</c:v>
                </c:pt>
                <c:pt idx="211">
                  <c:v>212.0</c:v>
                </c:pt>
                <c:pt idx="212">
                  <c:v>213.0</c:v>
                </c:pt>
                <c:pt idx="213">
                  <c:v>214.0</c:v>
                </c:pt>
                <c:pt idx="214">
                  <c:v>215.0</c:v>
                </c:pt>
                <c:pt idx="215">
                  <c:v>216.0</c:v>
                </c:pt>
                <c:pt idx="216">
                  <c:v>217.0</c:v>
                </c:pt>
                <c:pt idx="217">
                  <c:v>218.0</c:v>
                </c:pt>
                <c:pt idx="218">
                  <c:v>219.0</c:v>
                </c:pt>
                <c:pt idx="219">
                  <c:v>220.0</c:v>
                </c:pt>
                <c:pt idx="220">
                  <c:v>221.0</c:v>
                </c:pt>
                <c:pt idx="221">
                  <c:v>222.0</c:v>
                </c:pt>
                <c:pt idx="222">
                  <c:v>223.0</c:v>
                </c:pt>
                <c:pt idx="223">
                  <c:v>224.0</c:v>
                </c:pt>
                <c:pt idx="224">
                  <c:v>225.0</c:v>
                </c:pt>
                <c:pt idx="225">
                  <c:v>226.0</c:v>
                </c:pt>
                <c:pt idx="226">
                  <c:v>227.0</c:v>
                </c:pt>
                <c:pt idx="227">
                  <c:v>228.0</c:v>
                </c:pt>
                <c:pt idx="228">
                  <c:v>229.0</c:v>
                </c:pt>
                <c:pt idx="229">
                  <c:v>230.0</c:v>
                </c:pt>
                <c:pt idx="230">
                  <c:v>231.0</c:v>
                </c:pt>
                <c:pt idx="231">
                  <c:v>232.0</c:v>
                </c:pt>
                <c:pt idx="232">
                  <c:v>233.0</c:v>
                </c:pt>
                <c:pt idx="233">
                  <c:v>234.0</c:v>
                </c:pt>
                <c:pt idx="234">
                  <c:v>235.0</c:v>
                </c:pt>
                <c:pt idx="235">
                  <c:v>236.0</c:v>
                </c:pt>
                <c:pt idx="236">
                  <c:v>237.0</c:v>
                </c:pt>
                <c:pt idx="237">
                  <c:v>238.0</c:v>
                </c:pt>
                <c:pt idx="238">
                  <c:v>239.0</c:v>
                </c:pt>
                <c:pt idx="239">
                  <c:v>240.0</c:v>
                </c:pt>
                <c:pt idx="240">
                  <c:v>241.0</c:v>
                </c:pt>
                <c:pt idx="241">
                  <c:v>242.0</c:v>
                </c:pt>
                <c:pt idx="242">
                  <c:v>243.0</c:v>
                </c:pt>
                <c:pt idx="243">
                  <c:v>244.0</c:v>
                </c:pt>
                <c:pt idx="244">
                  <c:v>245.0</c:v>
                </c:pt>
                <c:pt idx="245">
                  <c:v>246.0</c:v>
                </c:pt>
                <c:pt idx="246">
                  <c:v>247.0</c:v>
                </c:pt>
                <c:pt idx="247">
                  <c:v>248.0</c:v>
                </c:pt>
                <c:pt idx="248">
                  <c:v>249.0</c:v>
                </c:pt>
                <c:pt idx="249">
                  <c:v>250.0</c:v>
                </c:pt>
                <c:pt idx="250">
                  <c:v>251.0</c:v>
                </c:pt>
                <c:pt idx="251">
                  <c:v>252.0</c:v>
                </c:pt>
                <c:pt idx="252">
                  <c:v>253.0</c:v>
                </c:pt>
                <c:pt idx="253">
                  <c:v>254.0</c:v>
                </c:pt>
                <c:pt idx="254">
                  <c:v>255.0</c:v>
                </c:pt>
                <c:pt idx="255">
                  <c:v>256.0</c:v>
                </c:pt>
                <c:pt idx="256">
                  <c:v>257.0</c:v>
                </c:pt>
                <c:pt idx="257">
                  <c:v>258.0</c:v>
                </c:pt>
                <c:pt idx="258">
                  <c:v>259.0</c:v>
                </c:pt>
                <c:pt idx="259">
                  <c:v>260.0</c:v>
                </c:pt>
                <c:pt idx="260">
                  <c:v>261.0</c:v>
                </c:pt>
                <c:pt idx="261">
                  <c:v>262.0</c:v>
                </c:pt>
                <c:pt idx="262">
                  <c:v>263.0</c:v>
                </c:pt>
                <c:pt idx="263">
                  <c:v>264.0</c:v>
                </c:pt>
                <c:pt idx="264">
                  <c:v>265.0</c:v>
                </c:pt>
                <c:pt idx="265">
                  <c:v>266.0</c:v>
                </c:pt>
                <c:pt idx="266">
                  <c:v>267.0</c:v>
                </c:pt>
                <c:pt idx="267">
                  <c:v>268.0</c:v>
                </c:pt>
                <c:pt idx="268">
                  <c:v>269.0</c:v>
                </c:pt>
                <c:pt idx="269">
                  <c:v>270.0</c:v>
                </c:pt>
                <c:pt idx="270">
                  <c:v>271.0</c:v>
                </c:pt>
                <c:pt idx="271">
                  <c:v>272.0</c:v>
                </c:pt>
                <c:pt idx="272">
                  <c:v>273.0</c:v>
                </c:pt>
                <c:pt idx="273">
                  <c:v>274.0</c:v>
                </c:pt>
                <c:pt idx="274">
                  <c:v>275.0</c:v>
                </c:pt>
                <c:pt idx="275">
                  <c:v>276.0</c:v>
                </c:pt>
                <c:pt idx="276">
                  <c:v>277.0</c:v>
                </c:pt>
                <c:pt idx="277">
                  <c:v>278.0</c:v>
                </c:pt>
                <c:pt idx="278">
                  <c:v>279.0</c:v>
                </c:pt>
                <c:pt idx="279">
                  <c:v>280.0</c:v>
                </c:pt>
                <c:pt idx="280">
                  <c:v>281.0</c:v>
                </c:pt>
                <c:pt idx="281">
                  <c:v>282.0</c:v>
                </c:pt>
                <c:pt idx="282">
                  <c:v>283.0</c:v>
                </c:pt>
                <c:pt idx="283">
                  <c:v>284.0</c:v>
                </c:pt>
                <c:pt idx="284">
                  <c:v>285.0</c:v>
                </c:pt>
                <c:pt idx="285">
                  <c:v>286.0</c:v>
                </c:pt>
                <c:pt idx="286">
                  <c:v>287.0</c:v>
                </c:pt>
                <c:pt idx="287">
                  <c:v>288.0</c:v>
                </c:pt>
                <c:pt idx="288">
                  <c:v>289.0</c:v>
                </c:pt>
                <c:pt idx="289">
                  <c:v>290.0</c:v>
                </c:pt>
                <c:pt idx="290">
                  <c:v>291.0</c:v>
                </c:pt>
                <c:pt idx="291">
                  <c:v>292.0</c:v>
                </c:pt>
                <c:pt idx="292">
                  <c:v>293.0</c:v>
                </c:pt>
                <c:pt idx="293">
                  <c:v>294.0</c:v>
                </c:pt>
                <c:pt idx="294">
                  <c:v>295.0</c:v>
                </c:pt>
                <c:pt idx="295">
                  <c:v>296.0</c:v>
                </c:pt>
                <c:pt idx="296">
                  <c:v>297.0</c:v>
                </c:pt>
                <c:pt idx="297">
                  <c:v>298.0</c:v>
                </c:pt>
                <c:pt idx="298">
                  <c:v>299.0</c:v>
                </c:pt>
                <c:pt idx="299">
                  <c:v>300.0</c:v>
                </c:pt>
                <c:pt idx="300">
                  <c:v>301.0</c:v>
                </c:pt>
                <c:pt idx="301">
                  <c:v>302.0</c:v>
                </c:pt>
                <c:pt idx="302">
                  <c:v>303.0</c:v>
                </c:pt>
                <c:pt idx="303">
                  <c:v>304.0</c:v>
                </c:pt>
                <c:pt idx="304">
                  <c:v>305.0</c:v>
                </c:pt>
                <c:pt idx="305">
                  <c:v>306.0</c:v>
                </c:pt>
                <c:pt idx="306">
                  <c:v>307.0</c:v>
                </c:pt>
                <c:pt idx="307">
                  <c:v>308.0</c:v>
                </c:pt>
                <c:pt idx="308">
                  <c:v>309.0</c:v>
                </c:pt>
                <c:pt idx="309">
                  <c:v>310.0</c:v>
                </c:pt>
                <c:pt idx="310">
                  <c:v>311.0</c:v>
                </c:pt>
                <c:pt idx="311">
                  <c:v>312.0</c:v>
                </c:pt>
                <c:pt idx="312">
                  <c:v>313.0</c:v>
                </c:pt>
                <c:pt idx="313">
                  <c:v>314.0</c:v>
                </c:pt>
                <c:pt idx="314">
                  <c:v>315.0</c:v>
                </c:pt>
                <c:pt idx="315">
                  <c:v>316.0</c:v>
                </c:pt>
                <c:pt idx="316">
                  <c:v>317.0</c:v>
                </c:pt>
                <c:pt idx="317">
                  <c:v>318.0</c:v>
                </c:pt>
                <c:pt idx="318">
                  <c:v>319.0</c:v>
                </c:pt>
                <c:pt idx="319">
                  <c:v>320.0</c:v>
                </c:pt>
                <c:pt idx="320">
                  <c:v>321.0</c:v>
                </c:pt>
                <c:pt idx="321">
                  <c:v>322.0</c:v>
                </c:pt>
                <c:pt idx="322">
                  <c:v>323.0</c:v>
                </c:pt>
                <c:pt idx="323">
                  <c:v>324.0</c:v>
                </c:pt>
                <c:pt idx="324">
                  <c:v>325.0</c:v>
                </c:pt>
                <c:pt idx="325">
                  <c:v>326.0</c:v>
                </c:pt>
                <c:pt idx="326">
                  <c:v>327.0</c:v>
                </c:pt>
                <c:pt idx="327">
                  <c:v>328.0</c:v>
                </c:pt>
                <c:pt idx="328">
                  <c:v>329.0</c:v>
                </c:pt>
                <c:pt idx="329">
                  <c:v>330.0</c:v>
                </c:pt>
                <c:pt idx="330">
                  <c:v>331.0</c:v>
                </c:pt>
                <c:pt idx="331">
                  <c:v>332.0</c:v>
                </c:pt>
                <c:pt idx="332">
                  <c:v>333.0</c:v>
                </c:pt>
                <c:pt idx="333">
                  <c:v>334.0</c:v>
                </c:pt>
                <c:pt idx="334">
                  <c:v>335.0</c:v>
                </c:pt>
                <c:pt idx="335">
                  <c:v>336.0</c:v>
                </c:pt>
                <c:pt idx="336">
                  <c:v>337.0</c:v>
                </c:pt>
                <c:pt idx="337">
                  <c:v>338.0</c:v>
                </c:pt>
                <c:pt idx="338">
                  <c:v>339.0</c:v>
                </c:pt>
                <c:pt idx="339">
                  <c:v>340.0</c:v>
                </c:pt>
                <c:pt idx="340">
                  <c:v>341.0</c:v>
                </c:pt>
                <c:pt idx="341">
                  <c:v>342.0</c:v>
                </c:pt>
                <c:pt idx="342">
                  <c:v>343.0</c:v>
                </c:pt>
                <c:pt idx="343">
                  <c:v>344.0</c:v>
                </c:pt>
                <c:pt idx="344">
                  <c:v>345.0</c:v>
                </c:pt>
                <c:pt idx="345">
                  <c:v>346.0</c:v>
                </c:pt>
                <c:pt idx="346">
                  <c:v>347.0</c:v>
                </c:pt>
                <c:pt idx="347">
                  <c:v>348.0</c:v>
                </c:pt>
                <c:pt idx="348">
                  <c:v>349.0</c:v>
                </c:pt>
                <c:pt idx="349">
                  <c:v>350.0</c:v>
                </c:pt>
                <c:pt idx="350">
                  <c:v>351.0</c:v>
                </c:pt>
                <c:pt idx="351">
                  <c:v>352.0</c:v>
                </c:pt>
                <c:pt idx="352">
                  <c:v>353.0</c:v>
                </c:pt>
                <c:pt idx="353">
                  <c:v>354.0</c:v>
                </c:pt>
                <c:pt idx="354">
                  <c:v>355.0</c:v>
                </c:pt>
                <c:pt idx="355">
                  <c:v>356.0</c:v>
                </c:pt>
                <c:pt idx="356">
                  <c:v>357.0</c:v>
                </c:pt>
                <c:pt idx="357">
                  <c:v>358.0</c:v>
                </c:pt>
                <c:pt idx="358">
                  <c:v>359.0</c:v>
                </c:pt>
                <c:pt idx="359">
                  <c:v>360.0</c:v>
                </c:pt>
              </c:numCache>
            </c:numRef>
          </c:xVal>
          <c:yVal>
            <c:numRef>
              <c:f>Basics!$B$51:$B$410</c:f>
              <c:numCache>
                <c:formatCode>#,##0.00</c:formatCode>
                <c:ptCount val="360"/>
                <c:pt idx="0">
                  <c:v>2166.666666666667</c:v>
                </c:pt>
                <c:pt idx="1">
                  <c:v>2164.063309279181</c:v>
                </c:pt>
                <c:pt idx="2">
                  <c:v>2161.449104569248</c:v>
                </c:pt>
                <c:pt idx="3">
                  <c:v>2158.824007339691</c:v>
                </c:pt>
                <c:pt idx="4">
                  <c:v>2156.18797220501</c:v>
                </c:pt>
                <c:pt idx="5">
                  <c:v>2153.540953590601</c:v>
                </c:pt>
                <c:pt idx="6">
                  <c:v>2150.882905731965</c:v>
                </c:pt>
                <c:pt idx="7">
                  <c:v>2148.21378267392</c:v>
                </c:pt>
                <c:pt idx="8">
                  <c:v>2145.533538269797</c:v>
                </c:pt>
                <c:pt idx="9">
                  <c:v>2142.842126180658</c:v>
                </c:pt>
                <c:pt idx="10">
                  <c:v>2140.139499874481</c:v>
                </c:pt>
                <c:pt idx="11">
                  <c:v>2137.425612625362</c:v>
                </c:pt>
                <c:pt idx="12">
                  <c:v>2134.700417512705</c:v>
                </c:pt>
                <c:pt idx="13">
                  <c:v>2131.963867420412</c:v>
                </c:pt>
                <c:pt idx="14">
                  <c:v>2129.215915036067</c:v>
                </c:pt>
                <c:pt idx="15">
                  <c:v>2126.45651285012</c:v>
                </c:pt>
                <c:pt idx="16">
                  <c:v>2123.685613155067</c:v>
                </c:pt>
                <c:pt idx="17">
                  <c:v>2120.903168044616</c:v>
                </c:pt>
                <c:pt idx="18">
                  <c:v>2118.109129412873</c:v>
                </c:pt>
                <c:pt idx="19">
                  <c:v>2115.303448953497</c:v>
                </c:pt>
                <c:pt idx="20">
                  <c:v>2112.486078158873</c:v>
                </c:pt>
                <c:pt idx="21">
                  <c:v>2109.656968319272</c:v>
                </c:pt>
                <c:pt idx="22">
                  <c:v>2106.816070522006</c:v>
                </c:pt>
                <c:pt idx="23">
                  <c:v>2103.963335650584</c:v>
                </c:pt>
                <c:pt idx="24">
                  <c:v>2101.098714383866</c:v>
                </c:pt>
                <c:pt idx="25">
                  <c:v>2098.222157195202</c:v>
                </c:pt>
                <c:pt idx="26">
                  <c:v>2095.333614351586</c:v>
                </c:pt>
                <c:pt idx="27">
                  <c:v>2092.433035912788</c:v>
                </c:pt>
                <c:pt idx="28">
                  <c:v>2089.520371730495</c:v>
                </c:pt>
                <c:pt idx="29">
                  <c:v>2086.595571447442</c:v>
                </c:pt>
                <c:pt idx="30">
                  <c:v>2083.658584496543</c:v>
                </c:pt>
                <c:pt idx="31">
                  <c:v>2080.709360100016</c:v>
                </c:pt>
                <c:pt idx="32">
                  <c:v>2077.747847268503</c:v>
                </c:pt>
                <c:pt idx="33">
                  <c:v>2074.773994800193</c:v>
                </c:pt>
                <c:pt idx="34">
                  <c:v>2071.78775127993</c:v>
                </c:pt>
                <c:pt idx="35">
                  <c:v>2068.789065078334</c:v>
                </c:pt>
                <c:pt idx="36">
                  <c:v>2065.777884350897</c:v>
                </c:pt>
                <c:pt idx="37">
                  <c:v>2062.754157037096</c:v>
                </c:pt>
                <c:pt idx="38">
                  <c:v>2059.717830859488</c:v>
                </c:pt>
                <c:pt idx="39">
                  <c:v>2056.668853322806</c:v>
                </c:pt>
                <c:pt idx="40">
                  <c:v>2053.607171713055</c:v>
                </c:pt>
                <c:pt idx="41">
                  <c:v>2050.532733096596</c:v>
                </c:pt>
                <c:pt idx="42">
                  <c:v>2047.445484319236</c:v>
                </c:pt>
                <c:pt idx="43">
                  <c:v>2044.345372005303</c:v>
                </c:pt>
                <c:pt idx="44">
                  <c:v>2041.232342556729</c:v>
                </c:pt>
                <c:pt idx="45">
                  <c:v>2038.106342152119</c:v>
                </c:pt>
                <c:pt idx="46">
                  <c:v>2034.967316745823</c:v>
                </c:pt>
                <c:pt idx="47">
                  <c:v>2031.815212067001</c:v>
                </c:pt>
                <c:pt idx="48">
                  <c:v>2028.649973618684</c:v>
                </c:pt>
                <c:pt idx="49">
                  <c:v>2025.471546676832</c:v>
                </c:pt>
                <c:pt idx="50">
                  <c:v>2022.279876289389</c:v>
                </c:pt>
                <c:pt idx="51">
                  <c:v>2019.074907275332</c:v>
                </c:pt>
                <c:pt idx="52">
                  <c:v>2015.856584223716</c:v>
                </c:pt>
                <c:pt idx="53">
                  <c:v>2012.624851492718</c:v>
                </c:pt>
                <c:pt idx="54">
                  <c:v>2009.379653208675</c:v>
                </c:pt>
                <c:pt idx="55">
                  <c:v>2006.120933265115</c:v>
                </c:pt>
                <c:pt idx="56">
                  <c:v>2002.84863532179</c:v>
                </c:pt>
                <c:pt idx="57">
                  <c:v>1999.562702803701</c:v>
                </c:pt>
                <c:pt idx="58">
                  <c:v>1996.26307890012</c:v>
                </c:pt>
                <c:pt idx="59">
                  <c:v>1992.949706563608</c:v>
                </c:pt>
                <c:pt idx="60">
                  <c:v>1989.622528509026</c:v>
                </c:pt>
                <c:pt idx="61">
                  <c:v>1986.281487212551</c:v>
                </c:pt>
                <c:pt idx="62">
                  <c:v>1982.926524910674</c:v>
                </c:pt>
                <c:pt idx="63">
                  <c:v>1979.557583599205</c:v>
                </c:pt>
                <c:pt idx="64">
                  <c:v>1976.174605032272</c:v>
                </c:pt>
                <c:pt idx="65">
                  <c:v>1972.77753072131</c:v>
                </c:pt>
                <c:pt idx="66">
                  <c:v>1969.366301934053</c:v>
                </c:pt>
                <c:pt idx="67">
                  <c:v>1965.940859693515</c:v>
                </c:pt>
                <c:pt idx="68">
                  <c:v>1962.501144776975</c:v>
                </c:pt>
                <c:pt idx="69">
                  <c:v>1959.047097714949</c:v>
                </c:pt>
                <c:pt idx="70">
                  <c:v>1955.578658790165</c:v>
                </c:pt>
                <c:pt idx="71">
                  <c:v>1952.095768036528</c:v>
                </c:pt>
                <c:pt idx="72">
                  <c:v>1948.598365238084</c:v>
                </c:pt>
                <c:pt idx="73">
                  <c:v>1945.08638992798</c:v>
                </c:pt>
                <c:pt idx="74">
                  <c:v>1941.559781387416</c:v>
                </c:pt>
                <c:pt idx="75">
                  <c:v>1938.018478644601</c:v>
                </c:pt>
                <c:pt idx="76">
                  <c:v>1934.462420473691</c:v>
                </c:pt>
                <c:pt idx="77">
                  <c:v>1930.891545393735</c:v>
                </c:pt>
                <c:pt idx="78">
                  <c:v>1927.305791667612</c:v>
                </c:pt>
                <c:pt idx="79">
                  <c:v>1923.705097300964</c:v>
                </c:pt>
                <c:pt idx="80">
                  <c:v>1920.089400041122</c:v>
                </c:pt>
                <c:pt idx="81">
                  <c:v>1916.45863737603</c:v>
                </c:pt>
                <c:pt idx="82">
                  <c:v>1912.812746533167</c:v>
                </c:pt>
                <c:pt idx="83">
                  <c:v>1909.151664478459</c:v>
                </c:pt>
                <c:pt idx="84">
                  <c:v>1905.47532791519</c:v>
                </c:pt>
                <c:pt idx="85">
                  <c:v>1901.783673282907</c:v>
                </c:pt>
                <c:pt idx="86">
                  <c:v>1898.076636756323</c:v>
                </c:pt>
                <c:pt idx="87">
                  <c:v>1894.354154244211</c:v>
                </c:pt>
                <c:pt idx="88">
                  <c:v>1890.616161388299</c:v>
                </c:pt>
                <c:pt idx="89">
                  <c:v>1886.862593562154</c:v>
                </c:pt>
                <c:pt idx="90">
                  <c:v>1883.093385870066</c:v>
                </c:pt>
                <c:pt idx="91">
                  <c:v>1879.308473145929</c:v>
                </c:pt>
                <c:pt idx="92">
                  <c:v>1875.507789952107</c:v>
                </c:pt>
                <c:pt idx="93">
                  <c:v>1871.691270578311</c:v>
                </c:pt>
                <c:pt idx="94">
                  <c:v>1867.858849040458</c:v>
                </c:pt>
                <c:pt idx="95">
                  <c:v>1864.01045907953</c:v>
                </c:pt>
                <c:pt idx="96">
                  <c:v>1860.146034160432</c:v>
                </c:pt>
                <c:pt idx="97">
                  <c:v>1856.265507470837</c:v>
                </c:pt>
                <c:pt idx="98">
                  <c:v>1852.368811920036</c:v>
                </c:pt>
                <c:pt idx="99">
                  <c:v>1848.455880137773</c:v>
                </c:pt>
                <c:pt idx="100">
                  <c:v>1844.526644473084</c:v>
                </c:pt>
                <c:pt idx="101">
                  <c:v>1840.581036993126</c:v>
                </c:pt>
                <c:pt idx="102">
                  <c:v>1836.618989482001</c:v>
                </c:pt>
                <c:pt idx="103">
                  <c:v>1832.640433439579</c:v>
                </c:pt>
                <c:pt idx="104">
                  <c:v>1828.645300080314</c:v>
                </c:pt>
                <c:pt idx="105">
                  <c:v>1824.633520332053</c:v>
                </c:pt>
                <c:pt idx="106">
                  <c:v>1820.60502483484</c:v>
                </c:pt>
                <c:pt idx="107">
                  <c:v>1816.559743939722</c:v>
                </c:pt>
                <c:pt idx="108">
                  <c:v>1812.497607707541</c:v>
                </c:pt>
                <c:pt idx="109">
                  <c:v>1808.418545907726</c:v>
                </c:pt>
                <c:pt idx="110">
                  <c:v>1804.322488017079</c:v>
                </c:pt>
                <c:pt idx="111">
                  <c:v>1800.209363218554</c:v>
                </c:pt>
                <c:pt idx="112">
                  <c:v>1796.079100400035</c:v>
                </c:pt>
                <c:pt idx="113">
                  <c:v>1791.931628153105</c:v>
                </c:pt>
                <c:pt idx="114">
                  <c:v>1787.766874771813</c:v>
                </c:pt>
                <c:pt idx="115">
                  <c:v>1783.584768251433</c:v>
                </c:pt>
                <c:pt idx="116">
                  <c:v>1779.385236287218</c:v>
                </c:pt>
                <c:pt idx="117">
                  <c:v>1775.168206273152</c:v>
                </c:pt>
                <c:pt idx="118">
                  <c:v>1770.933605300693</c:v>
                </c:pt>
                <c:pt idx="119">
                  <c:v>1766.681360157517</c:v>
                </c:pt>
                <c:pt idx="120">
                  <c:v>1762.411397326244</c:v>
                </c:pt>
                <c:pt idx="121">
                  <c:v>1758.123642983173</c:v>
                </c:pt>
                <c:pt idx="122">
                  <c:v>1753.818022997007</c:v>
                </c:pt>
                <c:pt idx="123">
                  <c:v>1749.494462927565</c:v>
                </c:pt>
                <c:pt idx="124">
                  <c:v>1745.1528880245</c:v>
                </c:pt>
                <c:pt idx="125">
                  <c:v>1740.793223226006</c:v>
                </c:pt>
                <c:pt idx="126">
                  <c:v>1736.415393157518</c:v>
                </c:pt>
                <c:pt idx="127">
                  <c:v>1732.019322130411</c:v>
                </c:pt>
                <c:pt idx="128">
                  <c:v>1727.604934140691</c:v>
                </c:pt>
                <c:pt idx="129">
                  <c:v>1723.172152867681</c:v>
                </c:pt>
                <c:pt idx="130">
                  <c:v>1718.7209016727</c:v>
                </c:pt>
                <c:pt idx="131">
                  <c:v>1714.25110359774</c:v>
                </c:pt>
                <c:pt idx="132">
                  <c:v>1709.762681364134</c:v>
                </c:pt>
                <c:pt idx="133">
                  <c:v>1705.255557371222</c:v>
                </c:pt>
                <c:pt idx="134">
                  <c:v>1700.729653695006</c:v>
                </c:pt>
                <c:pt idx="135">
                  <c:v>1696.184892086805</c:v>
                </c:pt>
                <c:pt idx="136">
                  <c:v>1691.621193971904</c:v>
                </c:pt>
                <c:pt idx="137">
                  <c:v>1687.038480448191</c:v>
                </c:pt>
                <c:pt idx="138">
                  <c:v>1682.436672284795</c:v>
                </c:pt>
                <c:pt idx="139">
                  <c:v>1677.815689920718</c:v>
                </c:pt>
                <c:pt idx="140">
                  <c:v>1673.175453463458</c:v>
                </c:pt>
                <c:pt idx="141">
                  <c:v>1668.515882687626</c:v>
                </c:pt>
                <c:pt idx="142">
                  <c:v>1663.836897033562</c:v>
                </c:pt>
                <c:pt idx="143">
                  <c:v>1659.138415605939</c:v>
                </c:pt>
                <c:pt idx="144">
                  <c:v>1654.420357172367</c:v>
                </c:pt>
                <c:pt idx="145">
                  <c:v>1649.682640161989</c:v>
                </c:pt>
                <c:pt idx="146">
                  <c:v>1644.925182664068</c:v>
                </c:pt>
                <c:pt idx="147">
                  <c:v>1640.147902426571</c:v>
                </c:pt>
                <c:pt idx="148">
                  <c:v>1635.350716854752</c:v>
                </c:pt>
                <c:pt idx="149">
                  <c:v>1630.533543009718</c:v>
                </c:pt>
                <c:pt idx="150">
                  <c:v>1625.696297606995</c:v>
                </c:pt>
                <c:pt idx="151">
                  <c:v>1620.838897015095</c:v>
                </c:pt>
                <c:pt idx="152">
                  <c:v>1615.961257254061</c:v>
                </c:pt>
                <c:pt idx="153">
                  <c:v>1611.063293994023</c:v>
                </c:pt>
                <c:pt idx="154">
                  <c:v>1606.144922553736</c:v>
                </c:pt>
                <c:pt idx="155">
                  <c:v>1601.206057899113</c:v>
                </c:pt>
                <c:pt idx="156">
                  <c:v>1596.246614641763</c:v>
                </c:pt>
                <c:pt idx="157">
                  <c:v>1591.266507037507</c:v>
                </c:pt>
                <c:pt idx="158">
                  <c:v>1586.265648984901</c:v>
                </c:pt>
                <c:pt idx="159">
                  <c:v>1581.243954023741</c:v>
                </c:pt>
                <c:pt idx="160">
                  <c:v>1576.201335333577</c:v>
                </c:pt>
                <c:pt idx="161">
                  <c:v>1571.137705732204</c:v>
                </c:pt>
                <c:pt idx="162">
                  <c:v>1566.052977674158</c:v>
                </c:pt>
                <c:pt idx="163">
                  <c:v>1560.947063249205</c:v>
                </c:pt>
                <c:pt idx="164">
                  <c:v>1555.819874180813</c:v>
                </c:pt>
                <c:pt idx="165">
                  <c:v>1550.671321824637</c:v>
                </c:pt>
                <c:pt idx="166">
                  <c:v>1545.501317166977</c:v>
                </c:pt>
                <c:pt idx="167">
                  <c:v>1540.309770823243</c:v>
                </c:pt>
                <c:pt idx="168">
                  <c:v>1535.09659303641</c:v>
                </c:pt>
                <c:pt idx="169">
                  <c:v>1529.861693675466</c:v>
                </c:pt>
                <c:pt idx="170">
                  <c:v>1524.60498223385</c:v>
                </c:pt>
                <c:pt idx="171">
                  <c:v>1519.326367827895</c:v>
                </c:pt>
                <c:pt idx="172">
                  <c:v>1514.025759195248</c:v>
                </c:pt>
                <c:pt idx="173">
                  <c:v>1508.703064693299</c:v>
                </c:pt>
                <c:pt idx="174">
                  <c:v>1503.358192297591</c:v>
                </c:pt>
                <c:pt idx="175">
                  <c:v>1497.991049600235</c:v>
                </c:pt>
                <c:pt idx="176">
                  <c:v>1492.601543808306</c:v>
                </c:pt>
                <c:pt idx="177">
                  <c:v>1487.189581742244</c:v>
                </c:pt>
                <c:pt idx="178">
                  <c:v>1481.755069834241</c:v>
                </c:pt>
                <c:pt idx="179">
                  <c:v>1476.29791412662</c:v>
                </c:pt>
                <c:pt idx="180">
                  <c:v>1470.818020270218</c:v>
                </c:pt>
                <c:pt idx="181">
                  <c:v>1465.315293522748</c:v>
                </c:pt>
                <c:pt idx="182">
                  <c:v>1459.789638747163</c:v>
                </c:pt>
                <c:pt idx="183">
                  <c:v>1454.240960410013</c:v>
                </c:pt>
                <c:pt idx="184">
                  <c:v>1448.669162579792</c:v>
                </c:pt>
                <c:pt idx="185">
                  <c:v>1443.074148925278</c:v>
                </c:pt>
                <c:pt idx="186">
                  <c:v>1437.45582271387</c:v>
                </c:pt>
                <c:pt idx="187">
                  <c:v>1431.814086809915</c:v>
                </c:pt>
                <c:pt idx="188">
                  <c:v>1426.148843673027</c:v>
                </c:pt>
                <c:pt idx="189">
                  <c:v>1420.459995356402</c:v>
                </c:pt>
                <c:pt idx="190">
                  <c:v>1414.747443505124</c:v>
                </c:pt>
                <c:pt idx="191">
                  <c:v>1409.011089354465</c:v>
                </c:pt>
                <c:pt idx="192">
                  <c:v>1403.25083372818</c:v>
                </c:pt>
                <c:pt idx="193">
                  <c:v>1397.466577036784</c:v>
                </c:pt>
                <c:pt idx="194">
                  <c:v>1391.65821927584</c:v>
                </c:pt>
                <c:pt idx="195">
                  <c:v>1385.825660024227</c:v>
                </c:pt>
                <c:pt idx="196">
                  <c:v>1379.968798442398</c:v>
                </c:pt>
                <c:pt idx="197">
                  <c:v>1374.087533270645</c:v>
                </c:pt>
                <c:pt idx="198">
                  <c:v>1368.181762827343</c:v>
                </c:pt>
                <c:pt idx="199">
                  <c:v>1362.251385007194</c:v>
                </c:pt>
                <c:pt idx="200">
                  <c:v>1356.296297279461</c:v>
                </c:pt>
                <c:pt idx="201">
                  <c:v>1350.316396686196</c:v>
                </c:pt>
                <c:pt idx="202">
                  <c:v>1344.311579840459</c:v>
                </c:pt>
                <c:pt idx="203">
                  <c:v>1338.281742924531</c:v>
                </c:pt>
                <c:pt idx="204">
                  <c:v>1332.22678168812</c:v>
                </c:pt>
                <c:pt idx="205">
                  <c:v>1326.146591446558</c:v>
                </c:pt>
                <c:pt idx="206">
                  <c:v>1320.041067078989</c:v>
                </c:pt>
                <c:pt idx="207">
                  <c:v>1313.910103026555</c:v>
                </c:pt>
                <c:pt idx="208">
                  <c:v>1307.75359329057</c:v>
                </c:pt>
                <c:pt idx="209">
                  <c:v>1301.571431430683</c:v>
                </c:pt>
                <c:pt idx="210">
                  <c:v>1295.363510563048</c:v>
                </c:pt>
                <c:pt idx="211">
                  <c:v>1289.129723358464</c:v>
                </c:pt>
                <c:pt idx="212">
                  <c:v>1282.869962040528</c:v>
                </c:pt>
                <c:pt idx="213">
                  <c:v>1276.584118383768</c:v>
                </c:pt>
                <c:pt idx="214">
                  <c:v>1270.27208371177</c:v>
                </c:pt>
                <c:pt idx="215">
                  <c:v>1263.933748895307</c:v>
                </c:pt>
                <c:pt idx="216">
                  <c:v>1257.569004350441</c:v>
                </c:pt>
                <c:pt idx="217">
                  <c:v>1251.177740036638</c:v>
                </c:pt>
                <c:pt idx="218">
                  <c:v>1244.759845454861</c:v>
                </c:pt>
                <c:pt idx="219">
                  <c:v>1238.315209645659</c:v>
                </c:pt>
                <c:pt idx="220">
                  <c:v>1231.843721187253</c:v>
                </c:pt>
                <c:pt idx="221">
                  <c:v>1225.345268193604</c:v>
                </c:pt>
                <c:pt idx="222">
                  <c:v>1218.819738312481</c:v>
                </c:pt>
                <c:pt idx="223">
                  <c:v>1212.26701872352</c:v>
                </c:pt>
                <c:pt idx="224">
                  <c:v>1205.686996136272</c:v>
                </c:pt>
                <c:pt idx="225">
                  <c:v>1199.079556788243</c:v>
                </c:pt>
                <c:pt idx="226">
                  <c:v>1192.444586442931</c:v>
                </c:pt>
                <c:pt idx="227">
                  <c:v>1185.781970387847</c:v>
                </c:pt>
                <c:pt idx="228">
                  <c:v>1179.091593432534</c:v>
                </c:pt>
                <c:pt idx="229">
                  <c:v>1172.373339906572</c:v>
                </c:pt>
                <c:pt idx="230">
                  <c:v>1165.627093657587</c:v>
                </c:pt>
                <c:pt idx="231">
                  <c:v>1158.852738049231</c:v>
                </c:pt>
                <c:pt idx="232">
                  <c:v>1152.050155959173</c:v>
                </c:pt>
                <c:pt idx="233">
                  <c:v>1145.219229777073</c:v>
                </c:pt>
                <c:pt idx="234">
                  <c:v>1138.359841402548</c:v>
                </c:pt>
                <c:pt idx="235">
                  <c:v>1131.471872243129</c:v>
                </c:pt>
                <c:pt idx="236">
                  <c:v>1124.555203212212</c:v>
                </c:pt>
                <c:pt idx="237">
                  <c:v>1117.609714727</c:v>
                </c:pt>
                <c:pt idx="238">
                  <c:v>1110.635286706433</c:v>
                </c:pt>
                <c:pt idx="239">
                  <c:v>1103.631798569113</c:v>
                </c:pt>
                <c:pt idx="240">
                  <c:v>1096.599129231222</c:v>
                </c:pt>
                <c:pt idx="241">
                  <c:v>1089.537157104422</c:v>
                </c:pt>
                <c:pt idx="242">
                  <c:v>1082.445760093761</c:v>
                </c:pt>
                <c:pt idx="243">
                  <c:v>1075.324815595555</c:v>
                </c:pt>
                <c:pt idx="244">
                  <c:v>1068.174200495274</c:v>
                </c:pt>
                <c:pt idx="245">
                  <c:v>1060.993791165408</c:v>
                </c:pt>
                <c:pt idx="246">
                  <c:v>1053.783463463334</c:v>
                </c:pt>
                <c:pt idx="247">
                  <c:v>1046.543092729168</c:v>
                </c:pt>
                <c:pt idx="248">
                  <c:v>1039.27255378361</c:v>
                </c:pt>
                <c:pt idx="249">
                  <c:v>1031.971720925779</c:v>
                </c:pt>
                <c:pt idx="250">
                  <c:v>1024.64046793104</c:v>
                </c:pt>
                <c:pt idx="251">
                  <c:v>1017.278668048823</c:v>
                </c:pt>
                <c:pt idx="252">
                  <c:v>1009.88619400043</c:v>
                </c:pt>
                <c:pt idx="253">
                  <c:v>1002.462917976835</c:v>
                </c:pt>
                <c:pt idx="254">
                  <c:v>995.008711636476</c:v>
                </c:pt>
                <c:pt idx="255">
                  <c:v>987.5234461030317</c:v>
                </c:pt>
                <c:pt idx="256">
                  <c:v>980.0069919631978</c:v>
                </c:pt>
                <c:pt idx="257">
                  <c:v>972.4592192644483</c:v>
                </c:pt>
                <c:pt idx="258">
                  <c:v>964.8799975127872</c:v>
                </c:pt>
                <c:pt idx="259">
                  <c:v>957.269195670494</c:v>
                </c:pt>
                <c:pt idx="260">
                  <c:v>949.6266821538582</c:v>
                </c:pt>
                <c:pt idx="261">
                  <c:v>941.952324830903</c:v>
                </c:pt>
                <c:pt idx="262">
                  <c:v>934.245991019102</c:v>
                </c:pt>
                <c:pt idx="263">
                  <c:v>926.5075474830853</c:v>
                </c:pt>
                <c:pt idx="264">
                  <c:v>918.7368604323352</c:v>
                </c:pt>
                <c:pt idx="265">
                  <c:v>910.9337955188735</c:v>
                </c:pt>
                <c:pt idx="266">
                  <c:v>903.0982178349392</c:v>
                </c:pt>
                <c:pt idx="267">
                  <c:v>895.229991910655</c:v>
                </c:pt>
                <c:pt idx="268">
                  <c:v>887.3289817116864</c:v>
                </c:pt>
                <c:pt idx="269">
                  <c:v>879.3950506368888</c:v>
                </c:pt>
                <c:pt idx="270">
                  <c:v>871.4280615159462</c:v>
                </c:pt>
                <c:pt idx="271">
                  <c:v>863.4278766069997</c:v>
                </c:pt>
                <c:pt idx="272">
                  <c:v>855.3943575942658</c:v>
                </c:pt>
                <c:pt idx="273">
                  <c:v>847.3273655856456</c:v>
                </c:pt>
                <c:pt idx="274">
                  <c:v>839.2267611103228</c:v>
                </c:pt>
                <c:pt idx="275">
                  <c:v>831.0924041163527</c:v>
                </c:pt>
                <c:pt idx="276">
                  <c:v>822.9241539682412</c:v>
                </c:pt>
                <c:pt idx="277">
                  <c:v>814.7218694445127</c:v>
                </c:pt>
                <c:pt idx="278">
                  <c:v>806.4854087352685</c:v>
                </c:pt>
                <c:pt idx="279">
                  <c:v>798.2146294397357</c:v>
                </c:pt>
                <c:pt idx="280">
                  <c:v>789.909388563805</c:v>
                </c:pt>
                <c:pt idx="281">
                  <c:v>781.569542517558</c:v>
                </c:pt>
                <c:pt idx="282">
                  <c:v>773.1949471127847</c:v>
                </c:pt>
                <c:pt idx="283">
                  <c:v>764.7854575604915</c:v>
                </c:pt>
                <c:pt idx="284">
                  <c:v>756.3409284683972</c:v>
                </c:pt>
                <c:pt idx="285">
                  <c:v>747.8612138384193</c:v>
                </c:pt>
                <c:pt idx="286">
                  <c:v>739.3461670641498</c:v>
                </c:pt>
                <c:pt idx="287">
                  <c:v>730.7956409283206</c:v>
                </c:pt>
                <c:pt idx="288">
                  <c:v>722.209487600259</c:v>
                </c:pt>
                <c:pt idx="289">
                  <c:v>713.5875586333304</c:v>
                </c:pt>
                <c:pt idx="290">
                  <c:v>704.929704962373</c:v>
                </c:pt>
                <c:pt idx="291">
                  <c:v>696.23577690112</c:v>
                </c:pt>
                <c:pt idx="292">
                  <c:v>687.5056241396117</c:v>
                </c:pt>
                <c:pt idx="293">
                  <c:v>678.739095741597</c:v>
                </c:pt>
                <c:pt idx="294">
                  <c:v>669.936040141924</c:v>
                </c:pt>
                <c:pt idx="295">
                  <c:v>661.096305143919</c:v>
                </c:pt>
                <c:pt idx="296">
                  <c:v>652.2197379167556</c:v>
                </c:pt>
                <c:pt idx="297">
                  <c:v>643.3061849928125</c:v>
                </c:pt>
                <c:pt idx="298">
                  <c:v>634.3554922650196</c:v>
                </c:pt>
                <c:pt idx="299">
                  <c:v>625.3675049841943</c:v>
                </c:pt>
                <c:pt idx="300">
                  <c:v>616.3420677563653</c:v>
                </c:pt>
                <c:pt idx="301">
                  <c:v>607.279024540087</c:v>
                </c:pt>
                <c:pt idx="302">
                  <c:v>598.1782186437411</c:v>
                </c:pt>
                <c:pt idx="303">
                  <c:v>589.039492722827</c:v>
                </c:pt>
                <c:pt idx="304">
                  <c:v>579.8626887772425</c:v>
                </c:pt>
                <c:pt idx="305">
                  <c:v>570.6476481485514</c:v>
                </c:pt>
                <c:pt idx="306">
                  <c:v>561.3942115172407</c:v>
                </c:pt>
                <c:pt idx="307">
                  <c:v>552.1022188999663</c:v>
                </c:pt>
                <c:pt idx="308">
                  <c:v>542.7715096467863</c:v>
                </c:pt>
                <c:pt idx="309">
                  <c:v>533.401922438385</c:v>
                </c:pt>
                <c:pt idx="310">
                  <c:v>523.9932952832819</c:v>
                </c:pt>
                <c:pt idx="311">
                  <c:v>514.5454655150327</c:v>
                </c:pt>
                <c:pt idx="312">
                  <c:v>505.0582697894156</c:v>
                </c:pt>
                <c:pt idx="313">
                  <c:v>495.5315440816085</c:v>
                </c:pt>
                <c:pt idx="314">
                  <c:v>485.9651236833522</c:v>
                </c:pt>
                <c:pt idx="315">
                  <c:v>476.3588432001032</c:v>
                </c:pt>
                <c:pt idx="316">
                  <c:v>466.712536548174</c:v>
                </c:pt>
                <c:pt idx="317">
                  <c:v>457.0260369518617</c:v>
                </c:pt>
                <c:pt idx="318">
                  <c:v>447.2991769405648</c:v>
                </c:pt>
                <c:pt idx="319">
                  <c:v>437.5317883458875</c:v>
                </c:pt>
                <c:pt idx="320">
                  <c:v>427.7237022987323</c:v>
                </c:pt>
                <c:pt idx="321">
                  <c:v>417.8747492263808</c:v>
                </c:pt>
                <c:pt idx="322">
                  <c:v>407.984758849561</c:v>
                </c:pt>
                <c:pt idx="323">
                  <c:v>398.0535601795045</c:v>
                </c:pt>
                <c:pt idx="324">
                  <c:v>388.0809815149895</c:v>
                </c:pt>
                <c:pt idx="325">
                  <c:v>378.0668504393723</c:v>
                </c:pt>
                <c:pt idx="326">
                  <c:v>368.0109938176067</c:v>
                </c:pt>
                <c:pt idx="327">
                  <c:v>357.9132377932503</c:v>
                </c:pt>
                <c:pt idx="328">
                  <c:v>347.7734077854593</c:v>
                </c:pt>
                <c:pt idx="329">
                  <c:v>337.591328485969</c:v>
                </c:pt>
                <c:pt idx="330">
                  <c:v>327.3668238560642</c:v>
                </c:pt>
                <c:pt idx="331">
                  <c:v>317.0997171235348</c:v>
                </c:pt>
                <c:pt idx="332">
                  <c:v>306.7898307796198</c:v>
                </c:pt>
                <c:pt idx="333">
                  <c:v>296.4369865759386</c:v>
                </c:pt>
                <c:pt idx="334">
                  <c:v>286.0410055214087</c:v>
                </c:pt>
                <c:pt idx="335">
                  <c:v>275.6017078791516</c:v>
                </c:pt>
                <c:pt idx="336">
                  <c:v>265.1189131633851</c:v>
                </c:pt>
                <c:pt idx="337">
                  <c:v>254.5924401363028</c:v>
                </c:pt>
                <c:pt idx="338">
                  <c:v>244.0221068049411</c:v>
                </c:pt>
                <c:pt idx="339">
                  <c:v>233.407730418032</c:v>
                </c:pt>
                <c:pt idx="340">
                  <c:v>222.7491274628442</c:v>
                </c:pt>
                <c:pt idx="341">
                  <c:v>212.0461136620097</c:v>
                </c:pt>
                <c:pt idx="342">
                  <c:v>201.2985039703384</c:v>
                </c:pt>
                <c:pt idx="343">
                  <c:v>190.5061125716185</c:v>
                </c:pt>
                <c:pt idx="344">
                  <c:v>179.668752875404</c:v>
                </c:pt>
                <c:pt idx="345">
                  <c:v>168.7862375137884</c:v>
                </c:pt>
                <c:pt idx="346">
                  <c:v>157.8583783381663</c:v>
                </c:pt>
                <c:pt idx="347">
                  <c:v>146.884986415979</c:v>
                </c:pt>
                <c:pt idx="348">
                  <c:v>135.8658720274492</c:v>
                </c:pt>
                <c:pt idx="349">
                  <c:v>124.8008446623006</c:v>
                </c:pt>
                <c:pt idx="350">
                  <c:v>113.6897130164638</c:v>
                </c:pt>
                <c:pt idx="351">
                  <c:v>102.5322849887694</c:v>
                </c:pt>
                <c:pt idx="352">
                  <c:v>91.32836767762632</c:v>
                </c:pt>
                <c:pt idx="353">
                  <c:v>80.07776737768677</c:v>
                </c:pt>
                <c:pt idx="354">
                  <c:v>68.78028957649747</c:v>
                </c:pt>
                <c:pt idx="355">
                  <c:v>57.43573895113655</c:v>
                </c:pt>
                <c:pt idx="356">
                  <c:v>46.04391936483663</c:v>
                </c:pt>
                <c:pt idx="357">
                  <c:v>34.60463386359379</c:v>
                </c:pt>
                <c:pt idx="358">
                  <c:v>23.11768467276244</c:v>
                </c:pt>
                <c:pt idx="359">
                  <c:v>11.58287319363595</c:v>
                </c:pt>
              </c:numCache>
            </c:numRef>
          </c:yVal>
          <c:smooth val="1"/>
        </c:ser>
        <c:ser>
          <c:idx val="1"/>
          <c:order val="1"/>
          <c:tx>
            <c:v>Principal Payment</c:v>
          </c:tx>
          <c:spPr>
            <a:ln w="47625" cap="rnd" cmpd="sng" algn="ctr">
              <a:solidFill>
                <a:schemeClr val="accent4"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Basics!$A$51:$A$410</c:f>
              <c:numCache>
                <c:formatCode>General</c:formatCode>
                <c:ptCount val="360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  <c:pt idx="47">
                  <c:v>48.0</c:v>
                </c:pt>
                <c:pt idx="48">
                  <c:v>49.0</c:v>
                </c:pt>
                <c:pt idx="49">
                  <c:v>50.0</c:v>
                </c:pt>
                <c:pt idx="50">
                  <c:v>51.0</c:v>
                </c:pt>
                <c:pt idx="51">
                  <c:v>52.0</c:v>
                </c:pt>
                <c:pt idx="52">
                  <c:v>53.0</c:v>
                </c:pt>
                <c:pt idx="53">
                  <c:v>54.0</c:v>
                </c:pt>
                <c:pt idx="54">
                  <c:v>55.0</c:v>
                </c:pt>
                <c:pt idx="55">
                  <c:v>56.0</c:v>
                </c:pt>
                <c:pt idx="56">
                  <c:v>57.0</c:v>
                </c:pt>
                <c:pt idx="57">
                  <c:v>58.0</c:v>
                </c:pt>
                <c:pt idx="58">
                  <c:v>59.0</c:v>
                </c:pt>
                <c:pt idx="59">
                  <c:v>60.0</c:v>
                </c:pt>
                <c:pt idx="60">
                  <c:v>61.0</c:v>
                </c:pt>
                <c:pt idx="61">
                  <c:v>62.0</c:v>
                </c:pt>
                <c:pt idx="62">
                  <c:v>63.0</c:v>
                </c:pt>
                <c:pt idx="63">
                  <c:v>64.0</c:v>
                </c:pt>
                <c:pt idx="64">
                  <c:v>65.0</c:v>
                </c:pt>
                <c:pt idx="65">
                  <c:v>66.0</c:v>
                </c:pt>
                <c:pt idx="66">
                  <c:v>67.0</c:v>
                </c:pt>
                <c:pt idx="67">
                  <c:v>68.0</c:v>
                </c:pt>
                <c:pt idx="68">
                  <c:v>69.0</c:v>
                </c:pt>
                <c:pt idx="69">
                  <c:v>70.0</c:v>
                </c:pt>
                <c:pt idx="70">
                  <c:v>71.0</c:v>
                </c:pt>
                <c:pt idx="71">
                  <c:v>72.0</c:v>
                </c:pt>
                <c:pt idx="72">
                  <c:v>73.0</c:v>
                </c:pt>
                <c:pt idx="73">
                  <c:v>74.0</c:v>
                </c:pt>
                <c:pt idx="74">
                  <c:v>75.0</c:v>
                </c:pt>
                <c:pt idx="75">
                  <c:v>76.0</c:v>
                </c:pt>
                <c:pt idx="76">
                  <c:v>77.0</c:v>
                </c:pt>
                <c:pt idx="77">
                  <c:v>78.0</c:v>
                </c:pt>
                <c:pt idx="78">
                  <c:v>79.0</c:v>
                </c:pt>
                <c:pt idx="79">
                  <c:v>80.0</c:v>
                </c:pt>
                <c:pt idx="80">
                  <c:v>81.0</c:v>
                </c:pt>
                <c:pt idx="81">
                  <c:v>82.0</c:v>
                </c:pt>
                <c:pt idx="82">
                  <c:v>83.0</c:v>
                </c:pt>
                <c:pt idx="83">
                  <c:v>84.0</c:v>
                </c:pt>
                <c:pt idx="84">
                  <c:v>85.0</c:v>
                </c:pt>
                <c:pt idx="85">
                  <c:v>86.0</c:v>
                </c:pt>
                <c:pt idx="86">
                  <c:v>87.0</c:v>
                </c:pt>
                <c:pt idx="87">
                  <c:v>88.0</c:v>
                </c:pt>
                <c:pt idx="88">
                  <c:v>89.0</c:v>
                </c:pt>
                <c:pt idx="89">
                  <c:v>90.0</c:v>
                </c:pt>
                <c:pt idx="90">
                  <c:v>91.0</c:v>
                </c:pt>
                <c:pt idx="91">
                  <c:v>92.0</c:v>
                </c:pt>
                <c:pt idx="92">
                  <c:v>93.0</c:v>
                </c:pt>
                <c:pt idx="93">
                  <c:v>94.0</c:v>
                </c:pt>
                <c:pt idx="94">
                  <c:v>95.0</c:v>
                </c:pt>
                <c:pt idx="95">
                  <c:v>96.0</c:v>
                </c:pt>
                <c:pt idx="96">
                  <c:v>97.0</c:v>
                </c:pt>
                <c:pt idx="97">
                  <c:v>98.0</c:v>
                </c:pt>
                <c:pt idx="98">
                  <c:v>99.0</c:v>
                </c:pt>
                <c:pt idx="99">
                  <c:v>100.0</c:v>
                </c:pt>
                <c:pt idx="100">
                  <c:v>101.0</c:v>
                </c:pt>
                <c:pt idx="101">
                  <c:v>102.0</c:v>
                </c:pt>
                <c:pt idx="102">
                  <c:v>103.0</c:v>
                </c:pt>
                <c:pt idx="103">
                  <c:v>104.0</c:v>
                </c:pt>
                <c:pt idx="104">
                  <c:v>105.0</c:v>
                </c:pt>
                <c:pt idx="105">
                  <c:v>106.0</c:v>
                </c:pt>
                <c:pt idx="106">
                  <c:v>107.0</c:v>
                </c:pt>
                <c:pt idx="107">
                  <c:v>108.0</c:v>
                </c:pt>
                <c:pt idx="108">
                  <c:v>109.0</c:v>
                </c:pt>
                <c:pt idx="109">
                  <c:v>110.0</c:v>
                </c:pt>
                <c:pt idx="110">
                  <c:v>111.0</c:v>
                </c:pt>
                <c:pt idx="111">
                  <c:v>112.0</c:v>
                </c:pt>
                <c:pt idx="112">
                  <c:v>113.0</c:v>
                </c:pt>
                <c:pt idx="113">
                  <c:v>114.0</c:v>
                </c:pt>
                <c:pt idx="114">
                  <c:v>115.0</c:v>
                </c:pt>
                <c:pt idx="115">
                  <c:v>116.0</c:v>
                </c:pt>
                <c:pt idx="116">
                  <c:v>117.0</c:v>
                </c:pt>
                <c:pt idx="117">
                  <c:v>118.0</c:v>
                </c:pt>
                <c:pt idx="118">
                  <c:v>119.0</c:v>
                </c:pt>
                <c:pt idx="119">
                  <c:v>120.0</c:v>
                </c:pt>
                <c:pt idx="120">
                  <c:v>121.0</c:v>
                </c:pt>
                <c:pt idx="121">
                  <c:v>122.0</c:v>
                </c:pt>
                <c:pt idx="122">
                  <c:v>123.0</c:v>
                </c:pt>
                <c:pt idx="123">
                  <c:v>124.0</c:v>
                </c:pt>
                <c:pt idx="124">
                  <c:v>125.0</c:v>
                </c:pt>
                <c:pt idx="125">
                  <c:v>126.0</c:v>
                </c:pt>
                <c:pt idx="126">
                  <c:v>127.0</c:v>
                </c:pt>
                <c:pt idx="127">
                  <c:v>128.0</c:v>
                </c:pt>
                <c:pt idx="128">
                  <c:v>129.0</c:v>
                </c:pt>
                <c:pt idx="129">
                  <c:v>130.0</c:v>
                </c:pt>
                <c:pt idx="130">
                  <c:v>131.0</c:v>
                </c:pt>
                <c:pt idx="131">
                  <c:v>132.0</c:v>
                </c:pt>
                <c:pt idx="132">
                  <c:v>133.0</c:v>
                </c:pt>
                <c:pt idx="133">
                  <c:v>134.0</c:v>
                </c:pt>
                <c:pt idx="134">
                  <c:v>135.0</c:v>
                </c:pt>
                <c:pt idx="135">
                  <c:v>136.0</c:v>
                </c:pt>
                <c:pt idx="136">
                  <c:v>137.0</c:v>
                </c:pt>
                <c:pt idx="137">
                  <c:v>138.0</c:v>
                </c:pt>
                <c:pt idx="138">
                  <c:v>139.0</c:v>
                </c:pt>
                <c:pt idx="139">
                  <c:v>140.0</c:v>
                </c:pt>
                <c:pt idx="140">
                  <c:v>141.0</c:v>
                </c:pt>
                <c:pt idx="141">
                  <c:v>142.0</c:v>
                </c:pt>
                <c:pt idx="142">
                  <c:v>143.0</c:v>
                </c:pt>
                <c:pt idx="143">
                  <c:v>144.0</c:v>
                </c:pt>
                <c:pt idx="144">
                  <c:v>145.0</c:v>
                </c:pt>
                <c:pt idx="145">
                  <c:v>146.0</c:v>
                </c:pt>
                <c:pt idx="146">
                  <c:v>147.0</c:v>
                </c:pt>
                <c:pt idx="147">
                  <c:v>148.0</c:v>
                </c:pt>
                <c:pt idx="148">
                  <c:v>149.0</c:v>
                </c:pt>
                <c:pt idx="149">
                  <c:v>150.0</c:v>
                </c:pt>
                <c:pt idx="150">
                  <c:v>151.0</c:v>
                </c:pt>
                <c:pt idx="151">
                  <c:v>152.0</c:v>
                </c:pt>
                <c:pt idx="152">
                  <c:v>153.0</c:v>
                </c:pt>
                <c:pt idx="153">
                  <c:v>154.0</c:v>
                </c:pt>
                <c:pt idx="154">
                  <c:v>155.0</c:v>
                </c:pt>
                <c:pt idx="155">
                  <c:v>156.0</c:v>
                </c:pt>
                <c:pt idx="156">
                  <c:v>157.0</c:v>
                </c:pt>
                <c:pt idx="157">
                  <c:v>158.0</c:v>
                </c:pt>
                <c:pt idx="158">
                  <c:v>159.0</c:v>
                </c:pt>
                <c:pt idx="159">
                  <c:v>160.0</c:v>
                </c:pt>
                <c:pt idx="160">
                  <c:v>161.0</c:v>
                </c:pt>
                <c:pt idx="161">
                  <c:v>162.0</c:v>
                </c:pt>
                <c:pt idx="162">
                  <c:v>163.0</c:v>
                </c:pt>
                <c:pt idx="163">
                  <c:v>164.0</c:v>
                </c:pt>
                <c:pt idx="164">
                  <c:v>165.0</c:v>
                </c:pt>
                <c:pt idx="165">
                  <c:v>166.0</c:v>
                </c:pt>
                <c:pt idx="166">
                  <c:v>167.0</c:v>
                </c:pt>
                <c:pt idx="167">
                  <c:v>168.0</c:v>
                </c:pt>
                <c:pt idx="168">
                  <c:v>169.0</c:v>
                </c:pt>
                <c:pt idx="169">
                  <c:v>170.0</c:v>
                </c:pt>
                <c:pt idx="170">
                  <c:v>171.0</c:v>
                </c:pt>
                <c:pt idx="171">
                  <c:v>172.0</c:v>
                </c:pt>
                <c:pt idx="172">
                  <c:v>173.0</c:v>
                </c:pt>
                <c:pt idx="173">
                  <c:v>174.0</c:v>
                </c:pt>
                <c:pt idx="174">
                  <c:v>175.0</c:v>
                </c:pt>
                <c:pt idx="175">
                  <c:v>176.0</c:v>
                </c:pt>
                <c:pt idx="176">
                  <c:v>177.0</c:v>
                </c:pt>
                <c:pt idx="177">
                  <c:v>178.0</c:v>
                </c:pt>
                <c:pt idx="178">
                  <c:v>179.0</c:v>
                </c:pt>
                <c:pt idx="179">
                  <c:v>180.0</c:v>
                </c:pt>
                <c:pt idx="180">
                  <c:v>181.0</c:v>
                </c:pt>
                <c:pt idx="181">
                  <c:v>182.0</c:v>
                </c:pt>
                <c:pt idx="182">
                  <c:v>183.0</c:v>
                </c:pt>
                <c:pt idx="183">
                  <c:v>184.0</c:v>
                </c:pt>
                <c:pt idx="184">
                  <c:v>185.0</c:v>
                </c:pt>
                <c:pt idx="185">
                  <c:v>186.0</c:v>
                </c:pt>
                <c:pt idx="186">
                  <c:v>187.0</c:v>
                </c:pt>
                <c:pt idx="187">
                  <c:v>188.0</c:v>
                </c:pt>
                <c:pt idx="188">
                  <c:v>189.0</c:v>
                </c:pt>
                <c:pt idx="189">
                  <c:v>190.0</c:v>
                </c:pt>
                <c:pt idx="190">
                  <c:v>191.0</c:v>
                </c:pt>
                <c:pt idx="191">
                  <c:v>192.0</c:v>
                </c:pt>
                <c:pt idx="192">
                  <c:v>193.0</c:v>
                </c:pt>
                <c:pt idx="193">
                  <c:v>194.0</c:v>
                </c:pt>
                <c:pt idx="194">
                  <c:v>195.0</c:v>
                </c:pt>
                <c:pt idx="195">
                  <c:v>196.0</c:v>
                </c:pt>
                <c:pt idx="196">
                  <c:v>197.0</c:v>
                </c:pt>
                <c:pt idx="197">
                  <c:v>198.0</c:v>
                </c:pt>
                <c:pt idx="198">
                  <c:v>199.0</c:v>
                </c:pt>
                <c:pt idx="199">
                  <c:v>200.0</c:v>
                </c:pt>
                <c:pt idx="200">
                  <c:v>201.0</c:v>
                </c:pt>
                <c:pt idx="201">
                  <c:v>202.0</c:v>
                </c:pt>
                <c:pt idx="202">
                  <c:v>203.0</c:v>
                </c:pt>
                <c:pt idx="203">
                  <c:v>204.0</c:v>
                </c:pt>
                <c:pt idx="204">
                  <c:v>205.0</c:v>
                </c:pt>
                <c:pt idx="205">
                  <c:v>206.0</c:v>
                </c:pt>
                <c:pt idx="206">
                  <c:v>207.0</c:v>
                </c:pt>
                <c:pt idx="207">
                  <c:v>208.0</c:v>
                </c:pt>
                <c:pt idx="208">
                  <c:v>209.0</c:v>
                </c:pt>
                <c:pt idx="209">
                  <c:v>210.0</c:v>
                </c:pt>
                <c:pt idx="210">
                  <c:v>211.0</c:v>
                </c:pt>
                <c:pt idx="211">
                  <c:v>212.0</c:v>
                </c:pt>
                <c:pt idx="212">
                  <c:v>213.0</c:v>
                </c:pt>
                <c:pt idx="213">
                  <c:v>214.0</c:v>
                </c:pt>
                <c:pt idx="214">
                  <c:v>215.0</c:v>
                </c:pt>
                <c:pt idx="215">
                  <c:v>216.0</c:v>
                </c:pt>
                <c:pt idx="216">
                  <c:v>217.0</c:v>
                </c:pt>
                <c:pt idx="217">
                  <c:v>218.0</c:v>
                </c:pt>
                <c:pt idx="218">
                  <c:v>219.0</c:v>
                </c:pt>
                <c:pt idx="219">
                  <c:v>220.0</c:v>
                </c:pt>
                <c:pt idx="220">
                  <c:v>221.0</c:v>
                </c:pt>
                <c:pt idx="221">
                  <c:v>222.0</c:v>
                </c:pt>
                <c:pt idx="222">
                  <c:v>223.0</c:v>
                </c:pt>
                <c:pt idx="223">
                  <c:v>224.0</c:v>
                </c:pt>
                <c:pt idx="224">
                  <c:v>225.0</c:v>
                </c:pt>
                <c:pt idx="225">
                  <c:v>226.0</c:v>
                </c:pt>
                <c:pt idx="226">
                  <c:v>227.0</c:v>
                </c:pt>
                <c:pt idx="227">
                  <c:v>228.0</c:v>
                </c:pt>
                <c:pt idx="228">
                  <c:v>229.0</c:v>
                </c:pt>
                <c:pt idx="229">
                  <c:v>230.0</c:v>
                </c:pt>
                <c:pt idx="230">
                  <c:v>231.0</c:v>
                </c:pt>
                <c:pt idx="231">
                  <c:v>232.0</c:v>
                </c:pt>
                <c:pt idx="232">
                  <c:v>233.0</c:v>
                </c:pt>
                <c:pt idx="233">
                  <c:v>234.0</c:v>
                </c:pt>
                <c:pt idx="234">
                  <c:v>235.0</c:v>
                </c:pt>
                <c:pt idx="235">
                  <c:v>236.0</c:v>
                </c:pt>
                <c:pt idx="236">
                  <c:v>237.0</c:v>
                </c:pt>
                <c:pt idx="237">
                  <c:v>238.0</c:v>
                </c:pt>
                <c:pt idx="238">
                  <c:v>239.0</c:v>
                </c:pt>
                <c:pt idx="239">
                  <c:v>240.0</c:v>
                </c:pt>
                <c:pt idx="240">
                  <c:v>241.0</c:v>
                </c:pt>
                <c:pt idx="241">
                  <c:v>242.0</c:v>
                </c:pt>
                <c:pt idx="242">
                  <c:v>243.0</c:v>
                </c:pt>
                <c:pt idx="243">
                  <c:v>244.0</c:v>
                </c:pt>
                <c:pt idx="244">
                  <c:v>245.0</c:v>
                </c:pt>
                <c:pt idx="245">
                  <c:v>246.0</c:v>
                </c:pt>
                <c:pt idx="246">
                  <c:v>247.0</c:v>
                </c:pt>
                <c:pt idx="247">
                  <c:v>248.0</c:v>
                </c:pt>
                <c:pt idx="248">
                  <c:v>249.0</c:v>
                </c:pt>
                <c:pt idx="249">
                  <c:v>250.0</c:v>
                </c:pt>
                <c:pt idx="250">
                  <c:v>251.0</c:v>
                </c:pt>
                <c:pt idx="251">
                  <c:v>252.0</c:v>
                </c:pt>
                <c:pt idx="252">
                  <c:v>253.0</c:v>
                </c:pt>
                <c:pt idx="253">
                  <c:v>254.0</c:v>
                </c:pt>
                <c:pt idx="254">
                  <c:v>255.0</c:v>
                </c:pt>
                <c:pt idx="255">
                  <c:v>256.0</c:v>
                </c:pt>
                <c:pt idx="256">
                  <c:v>257.0</c:v>
                </c:pt>
                <c:pt idx="257">
                  <c:v>258.0</c:v>
                </c:pt>
                <c:pt idx="258">
                  <c:v>259.0</c:v>
                </c:pt>
                <c:pt idx="259">
                  <c:v>260.0</c:v>
                </c:pt>
                <c:pt idx="260">
                  <c:v>261.0</c:v>
                </c:pt>
                <c:pt idx="261">
                  <c:v>262.0</c:v>
                </c:pt>
                <c:pt idx="262">
                  <c:v>263.0</c:v>
                </c:pt>
                <c:pt idx="263">
                  <c:v>264.0</c:v>
                </c:pt>
                <c:pt idx="264">
                  <c:v>265.0</c:v>
                </c:pt>
                <c:pt idx="265">
                  <c:v>266.0</c:v>
                </c:pt>
                <c:pt idx="266">
                  <c:v>267.0</c:v>
                </c:pt>
                <c:pt idx="267">
                  <c:v>268.0</c:v>
                </c:pt>
                <c:pt idx="268">
                  <c:v>269.0</c:v>
                </c:pt>
                <c:pt idx="269">
                  <c:v>270.0</c:v>
                </c:pt>
                <c:pt idx="270">
                  <c:v>271.0</c:v>
                </c:pt>
                <c:pt idx="271">
                  <c:v>272.0</c:v>
                </c:pt>
                <c:pt idx="272">
                  <c:v>273.0</c:v>
                </c:pt>
                <c:pt idx="273">
                  <c:v>274.0</c:v>
                </c:pt>
                <c:pt idx="274">
                  <c:v>275.0</c:v>
                </c:pt>
                <c:pt idx="275">
                  <c:v>276.0</c:v>
                </c:pt>
                <c:pt idx="276">
                  <c:v>277.0</c:v>
                </c:pt>
                <c:pt idx="277">
                  <c:v>278.0</c:v>
                </c:pt>
                <c:pt idx="278">
                  <c:v>279.0</c:v>
                </c:pt>
                <c:pt idx="279">
                  <c:v>280.0</c:v>
                </c:pt>
                <c:pt idx="280">
                  <c:v>281.0</c:v>
                </c:pt>
                <c:pt idx="281">
                  <c:v>282.0</c:v>
                </c:pt>
                <c:pt idx="282">
                  <c:v>283.0</c:v>
                </c:pt>
                <c:pt idx="283">
                  <c:v>284.0</c:v>
                </c:pt>
                <c:pt idx="284">
                  <c:v>285.0</c:v>
                </c:pt>
                <c:pt idx="285">
                  <c:v>286.0</c:v>
                </c:pt>
                <c:pt idx="286">
                  <c:v>287.0</c:v>
                </c:pt>
                <c:pt idx="287">
                  <c:v>288.0</c:v>
                </c:pt>
                <c:pt idx="288">
                  <c:v>289.0</c:v>
                </c:pt>
                <c:pt idx="289">
                  <c:v>290.0</c:v>
                </c:pt>
                <c:pt idx="290">
                  <c:v>291.0</c:v>
                </c:pt>
                <c:pt idx="291">
                  <c:v>292.0</c:v>
                </c:pt>
                <c:pt idx="292">
                  <c:v>293.0</c:v>
                </c:pt>
                <c:pt idx="293">
                  <c:v>294.0</c:v>
                </c:pt>
                <c:pt idx="294">
                  <c:v>295.0</c:v>
                </c:pt>
                <c:pt idx="295">
                  <c:v>296.0</c:v>
                </c:pt>
                <c:pt idx="296">
                  <c:v>297.0</c:v>
                </c:pt>
                <c:pt idx="297">
                  <c:v>298.0</c:v>
                </c:pt>
                <c:pt idx="298">
                  <c:v>299.0</c:v>
                </c:pt>
                <c:pt idx="299">
                  <c:v>300.0</c:v>
                </c:pt>
                <c:pt idx="300">
                  <c:v>301.0</c:v>
                </c:pt>
                <c:pt idx="301">
                  <c:v>302.0</c:v>
                </c:pt>
                <c:pt idx="302">
                  <c:v>303.0</c:v>
                </c:pt>
                <c:pt idx="303">
                  <c:v>304.0</c:v>
                </c:pt>
                <c:pt idx="304">
                  <c:v>305.0</c:v>
                </c:pt>
                <c:pt idx="305">
                  <c:v>306.0</c:v>
                </c:pt>
                <c:pt idx="306">
                  <c:v>307.0</c:v>
                </c:pt>
                <c:pt idx="307">
                  <c:v>308.0</c:v>
                </c:pt>
                <c:pt idx="308">
                  <c:v>309.0</c:v>
                </c:pt>
                <c:pt idx="309">
                  <c:v>310.0</c:v>
                </c:pt>
                <c:pt idx="310">
                  <c:v>311.0</c:v>
                </c:pt>
                <c:pt idx="311">
                  <c:v>312.0</c:v>
                </c:pt>
                <c:pt idx="312">
                  <c:v>313.0</c:v>
                </c:pt>
                <c:pt idx="313">
                  <c:v>314.0</c:v>
                </c:pt>
                <c:pt idx="314">
                  <c:v>315.0</c:v>
                </c:pt>
                <c:pt idx="315">
                  <c:v>316.0</c:v>
                </c:pt>
                <c:pt idx="316">
                  <c:v>317.0</c:v>
                </c:pt>
                <c:pt idx="317">
                  <c:v>318.0</c:v>
                </c:pt>
                <c:pt idx="318">
                  <c:v>319.0</c:v>
                </c:pt>
                <c:pt idx="319">
                  <c:v>320.0</c:v>
                </c:pt>
                <c:pt idx="320">
                  <c:v>321.0</c:v>
                </c:pt>
                <c:pt idx="321">
                  <c:v>322.0</c:v>
                </c:pt>
                <c:pt idx="322">
                  <c:v>323.0</c:v>
                </c:pt>
                <c:pt idx="323">
                  <c:v>324.0</c:v>
                </c:pt>
                <c:pt idx="324">
                  <c:v>325.0</c:v>
                </c:pt>
                <c:pt idx="325">
                  <c:v>326.0</c:v>
                </c:pt>
                <c:pt idx="326">
                  <c:v>327.0</c:v>
                </c:pt>
                <c:pt idx="327">
                  <c:v>328.0</c:v>
                </c:pt>
                <c:pt idx="328">
                  <c:v>329.0</c:v>
                </c:pt>
                <c:pt idx="329">
                  <c:v>330.0</c:v>
                </c:pt>
                <c:pt idx="330">
                  <c:v>331.0</c:v>
                </c:pt>
                <c:pt idx="331">
                  <c:v>332.0</c:v>
                </c:pt>
                <c:pt idx="332">
                  <c:v>333.0</c:v>
                </c:pt>
                <c:pt idx="333">
                  <c:v>334.0</c:v>
                </c:pt>
                <c:pt idx="334">
                  <c:v>335.0</c:v>
                </c:pt>
                <c:pt idx="335">
                  <c:v>336.0</c:v>
                </c:pt>
                <c:pt idx="336">
                  <c:v>337.0</c:v>
                </c:pt>
                <c:pt idx="337">
                  <c:v>338.0</c:v>
                </c:pt>
                <c:pt idx="338">
                  <c:v>339.0</c:v>
                </c:pt>
                <c:pt idx="339">
                  <c:v>340.0</c:v>
                </c:pt>
                <c:pt idx="340">
                  <c:v>341.0</c:v>
                </c:pt>
                <c:pt idx="341">
                  <c:v>342.0</c:v>
                </c:pt>
                <c:pt idx="342">
                  <c:v>343.0</c:v>
                </c:pt>
                <c:pt idx="343">
                  <c:v>344.0</c:v>
                </c:pt>
                <c:pt idx="344">
                  <c:v>345.0</c:v>
                </c:pt>
                <c:pt idx="345">
                  <c:v>346.0</c:v>
                </c:pt>
                <c:pt idx="346">
                  <c:v>347.0</c:v>
                </c:pt>
                <c:pt idx="347">
                  <c:v>348.0</c:v>
                </c:pt>
                <c:pt idx="348">
                  <c:v>349.0</c:v>
                </c:pt>
                <c:pt idx="349">
                  <c:v>350.0</c:v>
                </c:pt>
                <c:pt idx="350">
                  <c:v>351.0</c:v>
                </c:pt>
                <c:pt idx="351">
                  <c:v>352.0</c:v>
                </c:pt>
                <c:pt idx="352">
                  <c:v>353.0</c:v>
                </c:pt>
                <c:pt idx="353">
                  <c:v>354.0</c:v>
                </c:pt>
                <c:pt idx="354">
                  <c:v>355.0</c:v>
                </c:pt>
                <c:pt idx="355">
                  <c:v>356.0</c:v>
                </c:pt>
                <c:pt idx="356">
                  <c:v>357.0</c:v>
                </c:pt>
                <c:pt idx="357">
                  <c:v>358.0</c:v>
                </c:pt>
                <c:pt idx="358">
                  <c:v>359.0</c:v>
                </c:pt>
                <c:pt idx="359">
                  <c:v>360.0</c:v>
                </c:pt>
              </c:numCache>
            </c:numRef>
          </c:xVal>
          <c:yVal>
            <c:numRef>
              <c:f>Basics!$C$51:$C$410</c:f>
              <c:numCache>
                <c:formatCode>#,##0.00</c:formatCode>
                <c:ptCount val="360"/>
                <c:pt idx="0">
                  <c:v>624.805772996452</c:v>
                </c:pt>
                <c:pt idx="1">
                  <c:v>627.4091303839373</c:v>
                </c:pt>
                <c:pt idx="2">
                  <c:v>630.0233350938701</c:v>
                </c:pt>
                <c:pt idx="3">
                  <c:v>632.6484323234281</c:v>
                </c:pt>
                <c:pt idx="4">
                  <c:v>635.2844674581087</c:v>
                </c:pt>
                <c:pt idx="5">
                  <c:v>637.9314860725176</c:v>
                </c:pt>
                <c:pt idx="6">
                  <c:v>640.5895339311532</c:v>
                </c:pt>
                <c:pt idx="7">
                  <c:v>643.2586569891996</c:v>
                </c:pt>
                <c:pt idx="8">
                  <c:v>645.9389013933214</c:v>
                </c:pt>
                <c:pt idx="9">
                  <c:v>648.6303134824602</c:v>
                </c:pt>
                <c:pt idx="10">
                  <c:v>651.3329397886373</c:v>
                </c:pt>
                <c:pt idx="11">
                  <c:v>654.0468270377564</c:v>
                </c:pt>
                <c:pt idx="12">
                  <c:v>656.7720221504137</c:v>
                </c:pt>
                <c:pt idx="13">
                  <c:v>659.508572242707</c:v>
                </c:pt>
                <c:pt idx="14">
                  <c:v>662.256524627052</c:v>
                </c:pt>
                <c:pt idx="15">
                  <c:v>665.0159268129978</c:v>
                </c:pt>
                <c:pt idx="16">
                  <c:v>667.786826508052</c:v>
                </c:pt>
                <c:pt idx="17">
                  <c:v>670.5692716185021</c:v>
                </c:pt>
                <c:pt idx="18">
                  <c:v>673.3633102502458</c:v>
                </c:pt>
                <c:pt idx="19">
                  <c:v>676.168990709622</c:v>
                </c:pt>
                <c:pt idx="20">
                  <c:v>678.9863615042454</c:v>
                </c:pt>
                <c:pt idx="21">
                  <c:v>681.8154713438466</c:v>
                </c:pt>
                <c:pt idx="22">
                  <c:v>684.6563691411124</c:v>
                </c:pt>
                <c:pt idx="23">
                  <c:v>687.509104012534</c:v>
                </c:pt>
                <c:pt idx="24">
                  <c:v>690.3737252792525</c:v>
                </c:pt>
                <c:pt idx="25">
                  <c:v>693.2502824679163</c:v>
                </c:pt>
                <c:pt idx="26">
                  <c:v>696.1388253115324</c:v>
                </c:pt>
                <c:pt idx="27">
                  <c:v>699.0394037503306</c:v>
                </c:pt>
                <c:pt idx="28">
                  <c:v>701.9520679326238</c:v>
                </c:pt>
                <c:pt idx="29">
                  <c:v>704.8768682156764</c:v>
                </c:pt>
                <c:pt idx="30">
                  <c:v>707.8138551665751</c:v>
                </c:pt>
                <c:pt idx="31">
                  <c:v>710.7630795631025</c:v>
                </c:pt>
                <c:pt idx="32">
                  <c:v>713.7245923946152</c:v>
                </c:pt>
                <c:pt idx="33">
                  <c:v>716.698444862926</c:v>
                </c:pt>
                <c:pt idx="34">
                  <c:v>719.6846883831881</c:v>
                </c:pt>
                <c:pt idx="35">
                  <c:v>722.6833745847848</c:v>
                </c:pt>
                <c:pt idx="36">
                  <c:v>725.6945553122213</c:v>
                </c:pt>
                <c:pt idx="37">
                  <c:v>728.7182826260223</c:v>
                </c:pt>
                <c:pt idx="38">
                  <c:v>731.7546088036306</c:v>
                </c:pt>
                <c:pt idx="39">
                  <c:v>734.8035863403124</c:v>
                </c:pt>
                <c:pt idx="40">
                  <c:v>737.8652679500638</c:v>
                </c:pt>
                <c:pt idx="41">
                  <c:v>740.939706566522</c:v>
                </c:pt>
                <c:pt idx="42">
                  <c:v>744.0269553438827</c:v>
                </c:pt>
                <c:pt idx="43">
                  <c:v>747.1270676578156</c:v>
                </c:pt>
                <c:pt idx="44">
                  <c:v>750.24009710639</c:v>
                </c:pt>
                <c:pt idx="45">
                  <c:v>753.3660975109999</c:v>
                </c:pt>
                <c:pt idx="46">
                  <c:v>756.5051229172957</c:v>
                </c:pt>
                <c:pt idx="47">
                  <c:v>759.6572275961178</c:v>
                </c:pt>
                <c:pt idx="48">
                  <c:v>762.822466044435</c:v>
                </c:pt>
                <c:pt idx="49">
                  <c:v>766.0008929862867</c:v>
                </c:pt>
                <c:pt idx="50">
                  <c:v>769.1925633737299</c:v>
                </c:pt>
                <c:pt idx="51">
                  <c:v>772.3975323877869</c:v>
                </c:pt>
                <c:pt idx="52">
                  <c:v>775.6158554394028</c:v>
                </c:pt>
                <c:pt idx="53">
                  <c:v>778.8475881704003</c:v>
                </c:pt>
                <c:pt idx="54">
                  <c:v>782.0927864544435</c:v>
                </c:pt>
                <c:pt idx="55">
                  <c:v>785.3515063980035</c:v>
                </c:pt>
                <c:pt idx="56">
                  <c:v>788.6238043413286</c:v>
                </c:pt>
                <c:pt idx="57">
                  <c:v>791.9097368594173</c:v>
                </c:pt>
                <c:pt idx="58">
                  <c:v>795.2093607629983</c:v>
                </c:pt>
                <c:pt idx="59">
                  <c:v>798.522733099511</c:v>
                </c:pt>
                <c:pt idx="60">
                  <c:v>801.8499111540923</c:v>
                </c:pt>
                <c:pt idx="61">
                  <c:v>805.1909524505676</c:v>
                </c:pt>
                <c:pt idx="62">
                  <c:v>808.545914752445</c:v>
                </c:pt>
                <c:pt idx="63">
                  <c:v>811.9148560639135</c:v>
                </c:pt>
                <c:pt idx="64">
                  <c:v>815.2978346308464</c:v>
                </c:pt>
                <c:pt idx="65">
                  <c:v>818.6949089418083</c:v>
                </c:pt>
                <c:pt idx="66">
                  <c:v>822.1061377290657</c:v>
                </c:pt>
                <c:pt idx="67">
                  <c:v>825.5315799696036</c:v>
                </c:pt>
                <c:pt idx="68">
                  <c:v>828.9712948861436</c:v>
                </c:pt>
                <c:pt idx="69">
                  <c:v>832.4253419481692</c:v>
                </c:pt>
                <c:pt idx="70">
                  <c:v>835.8937808729533</c:v>
                </c:pt>
                <c:pt idx="71">
                  <c:v>839.3766716265906</c:v>
                </c:pt>
                <c:pt idx="72">
                  <c:v>842.874074425035</c:v>
                </c:pt>
                <c:pt idx="73">
                  <c:v>846.3860497351391</c:v>
                </c:pt>
                <c:pt idx="74">
                  <c:v>849.9126582757021</c:v>
                </c:pt>
                <c:pt idx="75">
                  <c:v>853.4539610185174</c:v>
                </c:pt>
                <c:pt idx="76">
                  <c:v>857.010019189428</c:v>
                </c:pt>
                <c:pt idx="77">
                  <c:v>860.580894269384</c:v>
                </c:pt>
                <c:pt idx="78">
                  <c:v>864.1666479955065</c:v>
                </c:pt>
                <c:pt idx="79">
                  <c:v>867.7673423621545</c:v>
                </c:pt>
                <c:pt idx="80">
                  <c:v>871.3830396219968</c:v>
                </c:pt>
                <c:pt idx="81">
                  <c:v>875.0138022870885</c:v>
                </c:pt>
                <c:pt idx="82">
                  <c:v>878.6596931299514</c:v>
                </c:pt>
                <c:pt idx="83">
                  <c:v>882.3207751846596</c:v>
                </c:pt>
                <c:pt idx="84">
                  <c:v>885.997111747929</c:v>
                </c:pt>
                <c:pt idx="85">
                  <c:v>889.688766380212</c:v>
                </c:pt>
                <c:pt idx="86">
                  <c:v>893.395802906796</c:v>
                </c:pt>
                <c:pt idx="87">
                  <c:v>897.1182854189076</c:v>
                </c:pt>
                <c:pt idx="88">
                  <c:v>900.8562782748197</c:v>
                </c:pt>
                <c:pt idx="89">
                  <c:v>904.6098461009649</c:v>
                </c:pt>
                <c:pt idx="90">
                  <c:v>908.3790537930522</c:v>
                </c:pt>
                <c:pt idx="91">
                  <c:v>912.16396651719</c:v>
                </c:pt>
                <c:pt idx="92">
                  <c:v>915.9646497110116</c:v>
                </c:pt>
                <c:pt idx="93">
                  <c:v>919.7811690848075</c:v>
                </c:pt>
                <c:pt idx="94">
                  <c:v>923.613590622661</c:v>
                </c:pt>
                <c:pt idx="95">
                  <c:v>927.4619805835887</c:v>
                </c:pt>
                <c:pt idx="96">
                  <c:v>931.326405502687</c:v>
                </c:pt>
                <c:pt idx="97">
                  <c:v>935.2069321922816</c:v>
                </c:pt>
                <c:pt idx="98">
                  <c:v>939.1036277430828</c:v>
                </c:pt>
                <c:pt idx="99">
                  <c:v>943.0165595253457</c:v>
                </c:pt>
                <c:pt idx="100">
                  <c:v>946.9457951900345</c:v>
                </c:pt>
                <c:pt idx="101">
                  <c:v>950.8914026699931</c:v>
                </c:pt>
                <c:pt idx="102">
                  <c:v>954.853450181118</c:v>
                </c:pt>
                <c:pt idx="103">
                  <c:v>958.8320062235396</c:v>
                </c:pt>
                <c:pt idx="104">
                  <c:v>962.8271395828044</c:v>
                </c:pt>
                <c:pt idx="105">
                  <c:v>966.8389193310659</c:v>
                </c:pt>
                <c:pt idx="106">
                  <c:v>970.8674148282787</c:v>
                </c:pt>
                <c:pt idx="107">
                  <c:v>974.9126957233966</c:v>
                </c:pt>
                <c:pt idx="108">
                  <c:v>978.9748319555774</c:v>
                </c:pt>
                <c:pt idx="109">
                  <c:v>983.0538937553922</c:v>
                </c:pt>
                <c:pt idx="110">
                  <c:v>987.1499516460396</c:v>
                </c:pt>
                <c:pt idx="111">
                  <c:v>991.2630764445648</c:v>
                </c:pt>
                <c:pt idx="112">
                  <c:v>995.3933392630838</c:v>
                </c:pt>
                <c:pt idx="113">
                  <c:v>999.5408115100133</c:v>
                </c:pt>
                <c:pt idx="114">
                  <c:v>1003.705564891305</c:v>
                </c:pt>
                <c:pt idx="115">
                  <c:v>1007.887671411685</c:v>
                </c:pt>
                <c:pt idx="116">
                  <c:v>1012.087203375901</c:v>
                </c:pt>
                <c:pt idx="117">
                  <c:v>1016.304233389967</c:v>
                </c:pt>
                <c:pt idx="118">
                  <c:v>1020.538834362425</c:v>
                </c:pt>
                <c:pt idx="119">
                  <c:v>1024.791079505602</c:v>
                </c:pt>
                <c:pt idx="120">
                  <c:v>1029.061042336875</c:v>
                </c:pt>
                <c:pt idx="121">
                  <c:v>1033.348796679945</c:v>
                </c:pt>
                <c:pt idx="122">
                  <c:v>1037.654416666112</c:v>
                </c:pt>
                <c:pt idx="123">
                  <c:v>1041.977976735554</c:v>
                </c:pt>
                <c:pt idx="124">
                  <c:v>1046.319551638619</c:v>
                </c:pt>
                <c:pt idx="125">
                  <c:v>1050.679216437113</c:v>
                </c:pt>
                <c:pt idx="126">
                  <c:v>1055.057046505601</c:v>
                </c:pt>
                <c:pt idx="127">
                  <c:v>1059.453117532708</c:v>
                </c:pt>
                <c:pt idx="128">
                  <c:v>1063.867505522427</c:v>
                </c:pt>
                <c:pt idx="129">
                  <c:v>1068.300286795438</c:v>
                </c:pt>
                <c:pt idx="130">
                  <c:v>1072.751537990418</c:v>
                </c:pt>
                <c:pt idx="131">
                  <c:v>1077.221336065378</c:v>
                </c:pt>
                <c:pt idx="132">
                  <c:v>1081.709758298984</c:v>
                </c:pt>
                <c:pt idx="133">
                  <c:v>1086.216882291897</c:v>
                </c:pt>
                <c:pt idx="134">
                  <c:v>1090.742785968113</c:v>
                </c:pt>
                <c:pt idx="135">
                  <c:v>1095.287547576314</c:v>
                </c:pt>
                <c:pt idx="136">
                  <c:v>1099.851245691215</c:v>
                </c:pt>
                <c:pt idx="137">
                  <c:v>1104.433959214928</c:v>
                </c:pt>
                <c:pt idx="138">
                  <c:v>1109.035767378324</c:v>
                </c:pt>
                <c:pt idx="139">
                  <c:v>1113.6567497424</c:v>
                </c:pt>
                <c:pt idx="140">
                  <c:v>1118.29698619966</c:v>
                </c:pt>
                <c:pt idx="141">
                  <c:v>1122.956556975492</c:v>
                </c:pt>
                <c:pt idx="142">
                  <c:v>1127.635542629557</c:v>
                </c:pt>
                <c:pt idx="143">
                  <c:v>1132.33402405718</c:v>
                </c:pt>
                <c:pt idx="144">
                  <c:v>1137.052082490752</c:v>
                </c:pt>
                <c:pt idx="145">
                  <c:v>1141.78979950113</c:v>
                </c:pt>
                <c:pt idx="146">
                  <c:v>1146.547256999051</c:v>
                </c:pt>
                <c:pt idx="147">
                  <c:v>1151.324537236547</c:v>
                </c:pt>
                <c:pt idx="148">
                  <c:v>1156.121722808366</c:v>
                </c:pt>
                <c:pt idx="149">
                  <c:v>1160.938896653401</c:v>
                </c:pt>
                <c:pt idx="150">
                  <c:v>1165.776142056123</c:v>
                </c:pt>
                <c:pt idx="151">
                  <c:v>1170.633542648024</c:v>
                </c:pt>
                <c:pt idx="152">
                  <c:v>1175.511182409057</c:v>
                </c:pt>
                <c:pt idx="153">
                  <c:v>1180.409145669095</c:v>
                </c:pt>
                <c:pt idx="154">
                  <c:v>1185.327517109383</c:v>
                </c:pt>
                <c:pt idx="155">
                  <c:v>1190.266381764006</c:v>
                </c:pt>
                <c:pt idx="156">
                  <c:v>1195.225825021356</c:v>
                </c:pt>
                <c:pt idx="157">
                  <c:v>1200.205932625611</c:v>
                </c:pt>
                <c:pt idx="158">
                  <c:v>1205.206790678218</c:v>
                </c:pt>
                <c:pt idx="159">
                  <c:v>1210.228485639377</c:v>
                </c:pt>
                <c:pt idx="160">
                  <c:v>1215.271104329541</c:v>
                </c:pt>
                <c:pt idx="161">
                  <c:v>1220.334733930915</c:v>
                </c:pt>
                <c:pt idx="162">
                  <c:v>1225.41946198896</c:v>
                </c:pt>
                <c:pt idx="163">
                  <c:v>1230.525376413914</c:v>
                </c:pt>
                <c:pt idx="164">
                  <c:v>1235.652565482305</c:v>
                </c:pt>
                <c:pt idx="165">
                  <c:v>1240.801117838482</c:v>
                </c:pt>
                <c:pt idx="166">
                  <c:v>1245.971122496142</c:v>
                </c:pt>
                <c:pt idx="167">
                  <c:v>1251.162668839876</c:v>
                </c:pt>
                <c:pt idx="168">
                  <c:v>1256.375846626708</c:v>
                </c:pt>
                <c:pt idx="169">
                  <c:v>1261.610745987653</c:v>
                </c:pt>
                <c:pt idx="170">
                  <c:v>1266.867457429268</c:v>
                </c:pt>
                <c:pt idx="171">
                  <c:v>1272.146071835224</c:v>
                </c:pt>
                <c:pt idx="172">
                  <c:v>1277.446680467871</c:v>
                </c:pt>
                <c:pt idx="173">
                  <c:v>1282.76937496982</c:v>
                </c:pt>
                <c:pt idx="174">
                  <c:v>1288.114247365528</c:v>
                </c:pt>
                <c:pt idx="175">
                  <c:v>1293.481390062884</c:v>
                </c:pt>
                <c:pt idx="176">
                  <c:v>1298.870895854813</c:v>
                </c:pt>
                <c:pt idx="177">
                  <c:v>1304.282857920874</c:v>
                </c:pt>
                <c:pt idx="178">
                  <c:v>1309.717369828878</c:v>
                </c:pt>
                <c:pt idx="179">
                  <c:v>1315.174525536499</c:v>
                </c:pt>
                <c:pt idx="180">
                  <c:v>1320.654419392901</c:v>
                </c:pt>
                <c:pt idx="181">
                  <c:v>1326.157146140371</c:v>
                </c:pt>
                <c:pt idx="182">
                  <c:v>1331.682800915956</c:v>
                </c:pt>
                <c:pt idx="183">
                  <c:v>1337.231479253106</c:v>
                </c:pt>
                <c:pt idx="184">
                  <c:v>1342.803277083327</c:v>
                </c:pt>
                <c:pt idx="185">
                  <c:v>1348.398290737841</c:v>
                </c:pt>
                <c:pt idx="186">
                  <c:v>1354.016616949248</c:v>
                </c:pt>
                <c:pt idx="187">
                  <c:v>1359.658352853203</c:v>
                </c:pt>
                <c:pt idx="188">
                  <c:v>1365.323595990092</c:v>
                </c:pt>
                <c:pt idx="189">
                  <c:v>1371.012444306717</c:v>
                </c:pt>
                <c:pt idx="190">
                  <c:v>1376.724996157995</c:v>
                </c:pt>
                <c:pt idx="191">
                  <c:v>1382.461350308653</c:v>
                </c:pt>
                <c:pt idx="192">
                  <c:v>1388.221605934939</c:v>
                </c:pt>
                <c:pt idx="193">
                  <c:v>1394.005862626335</c:v>
                </c:pt>
                <c:pt idx="194">
                  <c:v>1399.814220387278</c:v>
                </c:pt>
                <c:pt idx="195">
                  <c:v>1405.646779638892</c:v>
                </c:pt>
                <c:pt idx="196">
                  <c:v>1411.503641220721</c:v>
                </c:pt>
                <c:pt idx="197">
                  <c:v>1417.384906392474</c:v>
                </c:pt>
                <c:pt idx="198">
                  <c:v>1423.290676835776</c:v>
                </c:pt>
                <c:pt idx="199">
                  <c:v>1429.221054655924</c:v>
                </c:pt>
                <c:pt idx="200">
                  <c:v>1435.176142383658</c:v>
                </c:pt>
                <c:pt idx="201">
                  <c:v>1441.156042976923</c:v>
                </c:pt>
                <c:pt idx="202">
                  <c:v>1447.16085982266</c:v>
                </c:pt>
                <c:pt idx="203">
                  <c:v>1453.190696738588</c:v>
                </c:pt>
                <c:pt idx="204">
                  <c:v>1459.245657974998</c:v>
                </c:pt>
                <c:pt idx="205">
                  <c:v>1465.325848216561</c:v>
                </c:pt>
                <c:pt idx="206">
                  <c:v>1471.43137258413</c:v>
                </c:pt>
                <c:pt idx="207">
                  <c:v>1477.562336636564</c:v>
                </c:pt>
                <c:pt idx="208">
                  <c:v>1483.718846372549</c:v>
                </c:pt>
                <c:pt idx="209">
                  <c:v>1489.901008232435</c:v>
                </c:pt>
                <c:pt idx="210">
                  <c:v>1496.10892910007</c:v>
                </c:pt>
                <c:pt idx="211">
                  <c:v>1502.342716304654</c:v>
                </c:pt>
                <c:pt idx="212">
                  <c:v>1508.60247762259</c:v>
                </c:pt>
                <c:pt idx="213">
                  <c:v>1514.888321279351</c:v>
                </c:pt>
                <c:pt idx="214">
                  <c:v>1521.200355951348</c:v>
                </c:pt>
                <c:pt idx="215">
                  <c:v>1527.538690767812</c:v>
                </c:pt>
                <c:pt idx="216">
                  <c:v>1533.903435312678</c:v>
                </c:pt>
                <c:pt idx="217">
                  <c:v>1540.294699626481</c:v>
                </c:pt>
                <c:pt idx="218">
                  <c:v>1546.712594208258</c:v>
                </c:pt>
                <c:pt idx="219">
                  <c:v>1553.157230017459</c:v>
                </c:pt>
                <c:pt idx="220">
                  <c:v>1559.628718475865</c:v>
                </c:pt>
                <c:pt idx="221">
                  <c:v>1566.127171469515</c:v>
                </c:pt>
                <c:pt idx="222">
                  <c:v>1572.652701350637</c:v>
                </c:pt>
                <c:pt idx="223">
                  <c:v>1579.205420939599</c:v>
                </c:pt>
                <c:pt idx="224">
                  <c:v>1585.785443526847</c:v>
                </c:pt>
                <c:pt idx="225">
                  <c:v>1592.392882874876</c:v>
                </c:pt>
                <c:pt idx="226">
                  <c:v>1599.027853220187</c:v>
                </c:pt>
                <c:pt idx="227">
                  <c:v>1605.690469275271</c:v>
                </c:pt>
                <c:pt idx="228">
                  <c:v>1612.380846230585</c:v>
                </c:pt>
                <c:pt idx="229">
                  <c:v>1619.099099756546</c:v>
                </c:pt>
                <c:pt idx="230">
                  <c:v>1625.845346005532</c:v>
                </c:pt>
                <c:pt idx="231">
                  <c:v>1632.619701613888</c:v>
                </c:pt>
                <c:pt idx="232">
                  <c:v>1639.422283703946</c:v>
                </c:pt>
                <c:pt idx="233">
                  <c:v>1646.253209886046</c:v>
                </c:pt>
                <c:pt idx="234">
                  <c:v>1653.112598260571</c:v>
                </c:pt>
                <c:pt idx="235">
                  <c:v>1660.00056741999</c:v>
                </c:pt>
                <c:pt idx="236">
                  <c:v>1666.917236450907</c:v>
                </c:pt>
                <c:pt idx="237">
                  <c:v>1673.862724936118</c:v>
                </c:pt>
                <c:pt idx="238">
                  <c:v>1680.837152956685</c:v>
                </c:pt>
                <c:pt idx="239">
                  <c:v>1687.840641094005</c:v>
                </c:pt>
                <c:pt idx="240">
                  <c:v>1694.873310431897</c:v>
                </c:pt>
                <c:pt idx="241">
                  <c:v>1701.935282558696</c:v>
                </c:pt>
                <c:pt idx="242">
                  <c:v>1709.026679569358</c:v>
                </c:pt>
                <c:pt idx="243">
                  <c:v>1716.147624067563</c:v>
                </c:pt>
                <c:pt idx="244">
                  <c:v>1723.298239167845</c:v>
                </c:pt>
                <c:pt idx="245">
                  <c:v>1730.478648497711</c:v>
                </c:pt>
                <c:pt idx="246">
                  <c:v>1737.688976199785</c:v>
                </c:pt>
                <c:pt idx="247">
                  <c:v>1744.92934693395</c:v>
                </c:pt>
                <c:pt idx="248">
                  <c:v>1752.199885879509</c:v>
                </c:pt>
                <c:pt idx="249">
                  <c:v>1759.50071873734</c:v>
                </c:pt>
                <c:pt idx="250">
                  <c:v>1766.831971732079</c:v>
                </c:pt>
                <c:pt idx="251">
                  <c:v>1774.193771614296</c:v>
                </c:pt>
                <c:pt idx="252">
                  <c:v>1781.586245662689</c:v>
                </c:pt>
                <c:pt idx="253">
                  <c:v>1789.009521686283</c:v>
                </c:pt>
                <c:pt idx="254">
                  <c:v>1796.463728026643</c:v>
                </c:pt>
                <c:pt idx="255">
                  <c:v>1803.948993560087</c:v>
                </c:pt>
                <c:pt idx="256">
                  <c:v>1811.465447699921</c:v>
                </c:pt>
                <c:pt idx="257">
                  <c:v>1819.01322039867</c:v>
                </c:pt>
                <c:pt idx="258">
                  <c:v>1826.592442150331</c:v>
                </c:pt>
                <c:pt idx="259">
                  <c:v>1834.203243992625</c:v>
                </c:pt>
                <c:pt idx="260">
                  <c:v>1841.84575750926</c:v>
                </c:pt>
                <c:pt idx="261">
                  <c:v>1849.520114832216</c:v>
                </c:pt>
                <c:pt idx="262">
                  <c:v>1857.226448644017</c:v>
                </c:pt>
                <c:pt idx="263">
                  <c:v>1864.964892180033</c:v>
                </c:pt>
                <c:pt idx="264">
                  <c:v>1872.735579230784</c:v>
                </c:pt>
                <c:pt idx="265">
                  <c:v>1880.538644144245</c:v>
                </c:pt>
                <c:pt idx="266">
                  <c:v>1888.37422182818</c:v>
                </c:pt>
                <c:pt idx="267">
                  <c:v>1896.242447752463</c:v>
                </c:pt>
                <c:pt idx="268">
                  <c:v>1904.143457951432</c:v>
                </c:pt>
                <c:pt idx="269">
                  <c:v>1912.07738902623</c:v>
                </c:pt>
                <c:pt idx="270">
                  <c:v>1920.044378147172</c:v>
                </c:pt>
                <c:pt idx="271">
                  <c:v>1928.044563056119</c:v>
                </c:pt>
                <c:pt idx="272">
                  <c:v>1936.078082068853</c:v>
                </c:pt>
                <c:pt idx="273">
                  <c:v>1944.145074077473</c:v>
                </c:pt>
                <c:pt idx="274">
                  <c:v>1952.245678552796</c:v>
                </c:pt>
                <c:pt idx="275">
                  <c:v>1960.380035546766</c:v>
                </c:pt>
                <c:pt idx="276">
                  <c:v>1968.548285694877</c:v>
                </c:pt>
                <c:pt idx="277">
                  <c:v>1976.750570218606</c:v>
                </c:pt>
                <c:pt idx="278">
                  <c:v>1984.98703092785</c:v>
                </c:pt>
                <c:pt idx="279">
                  <c:v>1993.257810223383</c:v>
                </c:pt>
                <c:pt idx="280">
                  <c:v>2001.563051099314</c:v>
                </c:pt>
                <c:pt idx="281">
                  <c:v>2009.902897145561</c:v>
                </c:pt>
                <c:pt idx="282">
                  <c:v>2018.277492550334</c:v>
                </c:pt>
                <c:pt idx="283">
                  <c:v>2026.686982102627</c:v>
                </c:pt>
                <c:pt idx="284">
                  <c:v>2035.131511194721</c:v>
                </c:pt>
                <c:pt idx="285">
                  <c:v>2043.611225824699</c:v>
                </c:pt>
                <c:pt idx="286">
                  <c:v>2052.12627259897</c:v>
                </c:pt>
                <c:pt idx="287">
                  <c:v>2060.676798734798</c:v>
                </c:pt>
                <c:pt idx="288">
                  <c:v>2069.26295206286</c:v>
                </c:pt>
                <c:pt idx="289">
                  <c:v>2077.884881029788</c:v>
                </c:pt>
                <c:pt idx="290">
                  <c:v>2086.542734700745</c:v>
                </c:pt>
                <c:pt idx="291">
                  <c:v>2095.236662761999</c:v>
                </c:pt>
                <c:pt idx="292">
                  <c:v>2103.966815523507</c:v>
                </c:pt>
                <c:pt idx="293">
                  <c:v>2112.733343921522</c:v>
                </c:pt>
                <c:pt idx="294">
                  <c:v>2121.536399521195</c:v>
                </c:pt>
                <c:pt idx="295">
                  <c:v>2130.3761345192</c:v>
                </c:pt>
                <c:pt idx="296">
                  <c:v>2139.252701746363</c:v>
                </c:pt>
                <c:pt idx="297">
                  <c:v>2148.166254670306</c:v>
                </c:pt>
                <c:pt idx="298">
                  <c:v>2157.1169473981</c:v>
                </c:pt>
                <c:pt idx="299">
                  <c:v>2166.104934678924</c:v>
                </c:pt>
                <c:pt idx="300">
                  <c:v>2175.130371906753</c:v>
                </c:pt>
                <c:pt idx="301">
                  <c:v>2184.193415123032</c:v>
                </c:pt>
                <c:pt idx="302">
                  <c:v>2193.294221019377</c:v>
                </c:pt>
                <c:pt idx="303">
                  <c:v>2202.432946940291</c:v>
                </c:pt>
                <c:pt idx="304">
                  <c:v>2211.609750885876</c:v>
                </c:pt>
                <c:pt idx="305">
                  <c:v>2220.824791514567</c:v>
                </c:pt>
                <c:pt idx="306">
                  <c:v>2230.078228145878</c:v>
                </c:pt>
                <c:pt idx="307">
                  <c:v>2239.370220763152</c:v>
                </c:pt>
                <c:pt idx="308">
                  <c:v>2248.700930016332</c:v>
                </c:pt>
                <c:pt idx="309">
                  <c:v>2258.070517224733</c:v>
                </c:pt>
                <c:pt idx="310">
                  <c:v>2267.479144379837</c:v>
                </c:pt>
                <c:pt idx="311">
                  <c:v>2276.926974148086</c:v>
                </c:pt>
                <c:pt idx="312">
                  <c:v>2286.414169873703</c:v>
                </c:pt>
                <c:pt idx="313">
                  <c:v>2295.94089558151</c:v>
                </c:pt>
                <c:pt idx="314">
                  <c:v>2305.507315979767</c:v>
                </c:pt>
                <c:pt idx="315">
                  <c:v>2315.113596463015</c:v>
                </c:pt>
                <c:pt idx="316">
                  <c:v>2324.759903114945</c:v>
                </c:pt>
                <c:pt idx="317">
                  <c:v>2334.446402711257</c:v>
                </c:pt>
                <c:pt idx="318">
                  <c:v>2344.173262722554</c:v>
                </c:pt>
                <c:pt idx="319">
                  <c:v>2353.940651317231</c:v>
                </c:pt>
                <c:pt idx="320">
                  <c:v>2363.748737364386</c:v>
                </c:pt>
                <c:pt idx="321">
                  <c:v>2373.597690436738</c:v>
                </c:pt>
                <c:pt idx="322">
                  <c:v>2383.487680813558</c:v>
                </c:pt>
                <c:pt idx="323">
                  <c:v>2393.418879483614</c:v>
                </c:pt>
                <c:pt idx="324">
                  <c:v>2403.39145814813</c:v>
                </c:pt>
                <c:pt idx="325">
                  <c:v>2413.405589223746</c:v>
                </c:pt>
                <c:pt idx="326">
                  <c:v>2423.461445845512</c:v>
                </c:pt>
                <c:pt idx="327">
                  <c:v>2433.559201869868</c:v>
                </c:pt>
                <c:pt idx="328">
                  <c:v>2443.69903187766</c:v>
                </c:pt>
                <c:pt idx="329">
                  <c:v>2453.88111117715</c:v>
                </c:pt>
                <c:pt idx="330">
                  <c:v>2464.105615807055</c:v>
                </c:pt>
                <c:pt idx="331">
                  <c:v>2474.372722539583</c:v>
                </c:pt>
                <c:pt idx="332">
                  <c:v>2484.682608883499</c:v>
                </c:pt>
                <c:pt idx="333">
                  <c:v>2495.03545308718</c:v>
                </c:pt>
                <c:pt idx="334">
                  <c:v>2505.43143414171</c:v>
                </c:pt>
                <c:pt idx="335">
                  <c:v>2515.870731783967</c:v>
                </c:pt>
                <c:pt idx="336">
                  <c:v>2526.353526499733</c:v>
                </c:pt>
                <c:pt idx="337">
                  <c:v>2536.879999526816</c:v>
                </c:pt>
                <c:pt idx="338">
                  <c:v>2547.450332858177</c:v>
                </c:pt>
                <c:pt idx="339">
                  <c:v>2558.064709245087</c:v>
                </c:pt>
                <c:pt idx="340">
                  <c:v>2568.723312200274</c:v>
                </c:pt>
                <c:pt idx="341">
                  <c:v>2579.426326001109</c:v>
                </c:pt>
                <c:pt idx="342">
                  <c:v>2590.17393569278</c:v>
                </c:pt>
                <c:pt idx="343">
                  <c:v>2600.9663270915</c:v>
                </c:pt>
                <c:pt idx="344">
                  <c:v>2611.803686787714</c:v>
                </c:pt>
                <c:pt idx="345">
                  <c:v>2622.68620214933</c:v>
                </c:pt>
                <c:pt idx="346">
                  <c:v>2633.614061324952</c:v>
                </c:pt>
                <c:pt idx="347">
                  <c:v>2644.58745324714</c:v>
                </c:pt>
                <c:pt idx="348">
                  <c:v>2655.606567635669</c:v>
                </c:pt>
                <c:pt idx="349">
                  <c:v>2666.671595000818</c:v>
                </c:pt>
                <c:pt idx="350">
                  <c:v>2677.782726646655</c:v>
                </c:pt>
                <c:pt idx="351">
                  <c:v>2688.94015467435</c:v>
                </c:pt>
                <c:pt idx="352">
                  <c:v>2700.144071985492</c:v>
                </c:pt>
                <c:pt idx="353">
                  <c:v>2711.394672285431</c:v>
                </c:pt>
                <c:pt idx="354">
                  <c:v>2722.692150086621</c:v>
                </c:pt>
                <c:pt idx="355">
                  <c:v>2734.036700711982</c:v>
                </c:pt>
                <c:pt idx="356">
                  <c:v>2745.428520298282</c:v>
                </c:pt>
                <c:pt idx="357">
                  <c:v>2756.867805799525</c:v>
                </c:pt>
                <c:pt idx="358">
                  <c:v>2768.354754990356</c:v>
                </c:pt>
                <c:pt idx="359">
                  <c:v>2779.889566469483</c:v>
                </c:pt>
              </c:numCache>
            </c:numRef>
          </c:yVal>
          <c:smooth val="1"/>
        </c:ser>
        <c:dLbls/>
        <c:axId val="478166664"/>
        <c:axId val="478175048"/>
      </c:scatterChart>
      <c:valAx>
        <c:axId val="478166664"/>
        <c:scaling>
          <c:orientation val="minMax"/>
        </c:scaling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/>
                  <a:t>Month</a:t>
                </a:r>
              </a:p>
            </c:rich>
          </c:tx>
          <c:layout/>
          <c:spPr>
            <a:noFill/>
            <a:ln>
              <a:noFill/>
            </a:ln>
            <a:effectLst/>
          </c:spPr>
        </c:title>
        <c:numFmt formatCode="General" sourceLinked="1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8175048"/>
        <c:crosses val="autoZero"/>
        <c:crossBetween val="midCat"/>
      </c:valAx>
      <c:valAx>
        <c:axId val="478175048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/>
                  <a:t>$ Payment</a:t>
                </a:r>
              </a:p>
            </c:rich>
          </c:tx>
          <c:layout/>
          <c:spPr>
            <a:noFill/>
            <a:ln>
              <a:noFill/>
            </a:ln>
            <a:effectLst/>
          </c:spPr>
        </c:title>
        <c:numFmt formatCode="#,##0.00" sourceLinked="1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8166664"/>
        <c:crosses val="autoZero"/>
        <c:crossBetween val="midCat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ayout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 alignWithMargins="0">
      <c:oddFooter>&amp;CThis graph shows how much the constant martgage payment each month is applied to paying interest and how much is applied to principal reduction&amp;Rmtges1.xlsx</c:oddFooter>
    </c:headerFooter>
    <c:pageMargins b="1.0" l="0.75" r="0.75" t="1.0" header="0.5" footer="0.5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434340</xdr:colOff>
      <xdr:row>59</xdr:row>
      <xdr:rowOff>60960</xdr:rowOff>
    </xdr:from>
    <xdr:to>
      <xdr:col>15</xdr:col>
      <xdr:colOff>373380</xdr:colOff>
      <xdr:row>98</xdr:row>
      <xdr:rowOff>76200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0.16486</cdr:x>
      <cdr:y>0.88429</cdr:y>
    </cdr:from>
    <cdr:to>
      <cdr:x>0.9009</cdr:x>
      <cdr:y>0.98904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394460" y="5532120"/>
          <a:ext cx="6225540" cy="6553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fr-FR" sz="1100"/>
        </a:p>
      </cdr:txBody>
    </cdr:sp>
  </cdr:relSizeAnchor>
  <cdr:relSizeAnchor xmlns:cdr="http://schemas.openxmlformats.org/drawingml/2006/chartDrawing">
    <cdr:from>
      <cdr:x>0.15766</cdr:x>
      <cdr:y>0.8782</cdr:y>
    </cdr:from>
    <cdr:to>
      <cdr:x>0.85856</cdr:x>
      <cdr:y>0.98417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333500" y="5494020"/>
          <a:ext cx="5928360" cy="6629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>
              <a:effectLst/>
              <a:latin typeface="+mn-lt"/>
              <a:ea typeface="+mn-ea"/>
              <a:cs typeface="+mn-cs"/>
            </a:rPr>
            <a:t>This chart shows the composition of the scheduled fixed</a:t>
          </a:r>
          <a:r>
            <a:rPr lang="fr-FR" sz="1100" baseline="0">
              <a:effectLst/>
              <a:latin typeface="+mn-lt"/>
              <a:ea typeface="+mn-ea"/>
              <a:cs typeface="+mn-cs"/>
            </a:rPr>
            <a:t> monthly mortgage payments over the 360-month loan term.   How much each month is applied to interest and how much to reduce the principal.</a:t>
          </a:r>
          <a:endParaRPr lang="fr-FR" sz="1100">
            <a:effectLst/>
            <a:latin typeface="+mn-lt"/>
            <a:ea typeface="+mn-ea"/>
            <a:cs typeface="+mn-cs"/>
          </a:endParaRPr>
        </a:p>
        <a:p xmlns:a="http://schemas.openxmlformats.org/drawingml/2006/main">
          <a:endParaRPr lang="fr-FR" sz="11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P509"/>
  <sheetViews>
    <sheetView tabSelected="1" topLeftCell="A403" workbookViewId="0">
      <selection activeCell="A403" sqref="A403"/>
    </sheetView>
  </sheetViews>
  <sheetFormatPr baseColWidth="10" defaultColWidth="10.85546875" defaultRowHeight="13"/>
  <cols>
    <col min="1" max="1" width="15.85546875" customWidth="1"/>
    <col min="2" max="2" width="16.140625" customWidth="1"/>
    <col min="9" max="9" width="6.42578125" customWidth="1"/>
  </cols>
  <sheetData>
    <row r="1" spans="1:16" ht="18">
      <c r="A1" s="4" t="s">
        <v>64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18">
      <c r="A2" s="4" t="s">
        <v>65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18">
      <c r="A3" s="4" t="s">
        <v>66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ht="18">
      <c r="A4" s="4" t="s">
        <v>22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ht="18">
      <c r="A5" s="4" t="s">
        <v>23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8" spans="1:16">
      <c r="A8" t="s">
        <v>24</v>
      </c>
    </row>
    <row r="9" spans="1:16">
      <c r="A9" t="s">
        <v>25</v>
      </c>
    </row>
    <row r="10" spans="1:16">
      <c r="A10" t="s">
        <v>33</v>
      </c>
      <c r="F10">
        <v>0.05</v>
      </c>
    </row>
    <row r="12" spans="1:16">
      <c r="A12" t="s">
        <v>26</v>
      </c>
      <c r="B12" s="1">
        <v>650000</v>
      </c>
    </row>
    <row r="13" spans="1:16">
      <c r="A13" t="s">
        <v>27</v>
      </c>
      <c r="B13" s="1">
        <f>0.2*B12</f>
        <v>130000</v>
      </c>
    </row>
    <row r="14" spans="1:16">
      <c r="A14" t="s">
        <v>28</v>
      </c>
      <c r="B14" s="1">
        <f>B12-B13</f>
        <v>520000</v>
      </c>
    </row>
    <row r="15" spans="1:16">
      <c r="A15" t="s">
        <v>34</v>
      </c>
      <c r="B15">
        <v>12</v>
      </c>
      <c r="C15" t="s">
        <v>35</v>
      </c>
    </row>
    <row r="16" spans="1:16">
      <c r="A16" t="s">
        <v>36</v>
      </c>
      <c r="B16">
        <v>0.05</v>
      </c>
    </row>
    <row r="17" spans="1:7">
      <c r="A17" t="s">
        <v>37</v>
      </c>
      <c r="B17">
        <f>B16/B15</f>
        <v>4.1666666666666666E-3</v>
      </c>
      <c r="G17" s="6"/>
    </row>
    <row r="18" spans="1:7">
      <c r="A18" t="s">
        <v>38</v>
      </c>
      <c r="B18">
        <v>30</v>
      </c>
    </row>
    <row r="19" spans="1:7">
      <c r="A19" t="s">
        <v>39</v>
      </c>
      <c r="B19">
        <f>B15*B18</f>
        <v>360</v>
      </c>
    </row>
    <row r="21" spans="1:7">
      <c r="A21" t="s">
        <v>29</v>
      </c>
    </row>
    <row r="22" spans="1:7">
      <c r="A22" t="s">
        <v>30</v>
      </c>
    </row>
    <row r="23" spans="1:7">
      <c r="A23" t="s">
        <v>56</v>
      </c>
    </row>
    <row r="24" spans="1:7">
      <c r="A24" t="s">
        <v>57</v>
      </c>
      <c r="F24">
        <f>(1+F10/B15)^B15-1</f>
        <v>5.116189788173342E-2</v>
      </c>
    </row>
    <row r="27" spans="1:7">
      <c r="A27" t="s">
        <v>31</v>
      </c>
      <c r="B27" t="s">
        <v>60</v>
      </c>
    </row>
    <row r="28" spans="1:7">
      <c r="A28" t="s">
        <v>58</v>
      </c>
      <c r="B28" t="s">
        <v>61</v>
      </c>
    </row>
    <row r="30" spans="1:7">
      <c r="A30" t="s">
        <v>59</v>
      </c>
    </row>
    <row r="32" spans="1:7">
      <c r="B32" s="5" t="s">
        <v>40</v>
      </c>
      <c r="E32" t="s">
        <v>13</v>
      </c>
    </row>
    <row r="33" spans="1:5">
      <c r="B33" t="s">
        <v>41</v>
      </c>
      <c r="E33" t="s">
        <v>14</v>
      </c>
    </row>
    <row r="34" spans="1:5">
      <c r="A34" t="s">
        <v>42</v>
      </c>
    </row>
    <row r="36" spans="1:5">
      <c r="B36" s="5" t="s">
        <v>32</v>
      </c>
      <c r="D36">
        <f>1/B17-(1/B17)/(1+B17)^B19</f>
        <v>186.28161704607581</v>
      </c>
      <c r="E36" s="5" t="s">
        <v>15</v>
      </c>
    </row>
    <row r="37" spans="1:5">
      <c r="A37" t="s">
        <v>62</v>
      </c>
      <c r="C37" s="2">
        <f>B14/D36</f>
        <v>2791.4724396631186</v>
      </c>
    </row>
    <row r="39" spans="1:5">
      <c r="A39" t="s">
        <v>63</v>
      </c>
    </row>
    <row r="41" spans="1:5">
      <c r="A41" t="s">
        <v>45</v>
      </c>
      <c r="C41" s="3">
        <f>C37/B17</f>
        <v>669953.38551914843</v>
      </c>
    </row>
    <row r="42" spans="1:5">
      <c r="A42" t="s">
        <v>46</v>
      </c>
      <c r="C42" s="3">
        <f>C41/(1+B17)^B19</f>
        <v>149953.38551914843</v>
      </c>
    </row>
    <row r="43" spans="1:5">
      <c r="A43" t="s">
        <v>47</v>
      </c>
      <c r="C43" s="3">
        <f>C41-C42</f>
        <v>520000</v>
      </c>
      <c r="D43" t="s">
        <v>48</v>
      </c>
    </row>
    <row r="46" spans="1:5">
      <c r="A46" t="s">
        <v>49</v>
      </c>
    </row>
    <row r="47" spans="1:5">
      <c r="A47" t="s">
        <v>50</v>
      </c>
    </row>
    <row r="49" spans="1:6">
      <c r="A49" t="s">
        <v>51</v>
      </c>
      <c r="B49" t="s">
        <v>52</v>
      </c>
      <c r="C49" t="s">
        <v>53</v>
      </c>
      <c r="D49" t="s">
        <v>54</v>
      </c>
    </row>
    <row r="50" spans="1:6">
      <c r="A50">
        <v>0</v>
      </c>
      <c r="D50" s="1">
        <f>B14</f>
        <v>520000</v>
      </c>
    </row>
    <row r="51" spans="1:6">
      <c r="A51">
        <v>1</v>
      </c>
      <c r="B51" s="3">
        <f>$B$17*D50</f>
        <v>2166.6666666666665</v>
      </c>
      <c r="C51" s="3">
        <f>$C$37-B51</f>
        <v>624.80577299645211</v>
      </c>
      <c r="D51" s="3">
        <f>D50-C51</f>
        <v>519375.19422700355</v>
      </c>
      <c r="F51" t="s">
        <v>55</v>
      </c>
    </row>
    <row r="52" spans="1:6">
      <c r="A52">
        <v>2</v>
      </c>
      <c r="B52" s="3">
        <f t="shared" ref="B52:B115" si="0">$B$17*D51</f>
        <v>2164.0633092791813</v>
      </c>
      <c r="C52" s="3">
        <f t="shared" ref="C52:C115" si="1">$C$37-B52</f>
        <v>627.40913038393728</v>
      </c>
      <c r="D52" s="3">
        <f t="shared" ref="D52:D54" si="2">D51-C52</f>
        <v>518747.78509661963</v>
      </c>
      <c r="F52" t="s">
        <v>43</v>
      </c>
    </row>
    <row r="53" spans="1:6">
      <c r="A53">
        <v>3</v>
      </c>
      <c r="B53" s="3">
        <f t="shared" si="0"/>
        <v>2161.4491045692484</v>
      </c>
      <c r="C53" s="3">
        <f t="shared" si="1"/>
        <v>630.02333509387017</v>
      </c>
      <c r="D53" s="3">
        <f t="shared" si="2"/>
        <v>518117.76176152576</v>
      </c>
    </row>
    <row r="54" spans="1:6">
      <c r="A54">
        <v>4</v>
      </c>
      <c r="B54" s="3">
        <f t="shared" si="0"/>
        <v>2158.8240073396905</v>
      </c>
      <c r="C54" s="3">
        <f t="shared" si="1"/>
        <v>632.6484323234281</v>
      </c>
      <c r="D54" s="3">
        <f t="shared" si="2"/>
        <v>517485.11332920234</v>
      </c>
    </row>
    <row r="55" spans="1:6">
      <c r="A55">
        <v>5</v>
      </c>
      <c r="B55" s="3">
        <f t="shared" si="0"/>
        <v>2156.1879722050098</v>
      </c>
      <c r="C55" s="3">
        <f t="shared" si="1"/>
        <v>635.28446745810879</v>
      </c>
      <c r="D55" s="3">
        <f t="shared" ref="D55:D118" si="3">D54-C55</f>
        <v>516849.82886174426</v>
      </c>
      <c r="F55" t="s">
        <v>44</v>
      </c>
    </row>
    <row r="56" spans="1:6">
      <c r="A56">
        <v>6</v>
      </c>
      <c r="B56" s="3">
        <f t="shared" si="0"/>
        <v>2153.540953590601</v>
      </c>
      <c r="C56" s="3">
        <f t="shared" si="1"/>
        <v>637.9314860725176</v>
      </c>
      <c r="D56" s="3">
        <f t="shared" si="3"/>
        <v>516211.89737567172</v>
      </c>
    </row>
    <row r="57" spans="1:6">
      <c r="A57">
        <v>7</v>
      </c>
      <c r="B57" s="3">
        <f t="shared" si="0"/>
        <v>2150.8829057319654</v>
      </c>
      <c r="C57" s="3">
        <f t="shared" si="1"/>
        <v>640.58953393115326</v>
      </c>
      <c r="D57" s="3">
        <f t="shared" si="3"/>
        <v>515571.30784174055</v>
      </c>
    </row>
    <row r="58" spans="1:6">
      <c r="A58">
        <v>8</v>
      </c>
      <c r="B58" s="3">
        <f t="shared" si="0"/>
        <v>2148.213782673919</v>
      </c>
      <c r="C58" s="3">
        <f t="shared" si="1"/>
        <v>643.25865698919961</v>
      </c>
      <c r="D58" s="3">
        <f t="shared" si="3"/>
        <v>514928.04918475135</v>
      </c>
    </row>
    <row r="59" spans="1:6">
      <c r="A59">
        <v>9</v>
      </c>
      <c r="B59" s="3">
        <f t="shared" si="0"/>
        <v>2145.5335382697972</v>
      </c>
      <c r="C59" s="3">
        <f t="shared" si="1"/>
        <v>645.93890139332143</v>
      </c>
      <c r="D59" s="3">
        <f t="shared" si="3"/>
        <v>514282.11028335802</v>
      </c>
    </row>
    <row r="60" spans="1:6">
      <c r="A60">
        <v>10</v>
      </c>
      <c r="B60" s="3">
        <f t="shared" si="0"/>
        <v>2142.8421261806584</v>
      </c>
      <c r="C60" s="3">
        <f t="shared" si="1"/>
        <v>648.63031348246022</v>
      </c>
      <c r="D60" s="3">
        <f t="shared" si="3"/>
        <v>513633.47996987554</v>
      </c>
    </row>
    <row r="61" spans="1:6">
      <c r="A61">
        <v>11</v>
      </c>
      <c r="B61" s="3">
        <f t="shared" si="0"/>
        <v>2140.1394998744813</v>
      </c>
      <c r="C61" s="3">
        <f t="shared" si="1"/>
        <v>651.3329397886373</v>
      </c>
      <c r="D61" s="3">
        <f t="shared" si="3"/>
        <v>512982.1470300869</v>
      </c>
    </row>
    <row r="62" spans="1:6">
      <c r="A62">
        <v>12</v>
      </c>
      <c r="B62" s="3">
        <f t="shared" si="0"/>
        <v>2137.4256126253622</v>
      </c>
      <c r="C62" s="3">
        <f t="shared" si="1"/>
        <v>654.04682703775643</v>
      </c>
      <c r="D62" s="3">
        <f t="shared" si="3"/>
        <v>512328.10020304914</v>
      </c>
    </row>
    <row r="63" spans="1:6">
      <c r="A63">
        <v>13</v>
      </c>
      <c r="B63" s="3">
        <f t="shared" si="0"/>
        <v>2134.7004175127049</v>
      </c>
      <c r="C63" s="3">
        <f t="shared" si="1"/>
        <v>656.7720221504137</v>
      </c>
      <c r="D63" s="3">
        <f t="shared" si="3"/>
        <v>511671.32818089874</v>
      </c>
    </row>
    <row r="64" spans="1:6">
      <c r="A64">
        <v>14</v>
      </c>
      <c r="B64" s="3">
        <f t="shared" si="0"/>
        <v>2131.9638674204116</v>
      </c>
      <c r="C64" s="3">
        <f t="shared" si="1"/>
        <v>659.50857224270703</v>
      </c>
      <c r="D64" s="3">
        <f t="shared" si="3"/>
        <v>511011.81960865605</v>
      </c>
    </row>
    <row r="65" spans="1:4">
      <c r="A65">
        <v>15</v>
      </c>
      <c r="B65" s="3">
        <f t="shared" si="0"/>
        <v>2129.2159150360667</v>
      </c>
      <c r="C65" s="3">
        <f t="shared" si="1"/>
        <v>662.25652462705193</v>
      </c>
      <c r="D65" s="3">
        <f t="shared" si="3"/>
        <v>510349.56308402901</v>
      </c>
    </row>
    <row r="66" spans="1:4">
      <c r="A66">
        <v>16</v>
      </c>
      <c r="B66" s="3">
        <f t="shared" si="0"/>
        <v>2126.4565128501208</v>
      </c>
      <c r="C66" s="3">
        <f t="shared" si="1"/>
        <v>665.0159268129978</v>
      </c>
      <c r="D66" s="3">
        <f t="shared" si="3"/>
        <v>509684.547157216</v>
      </c>
    </row>
    <row r="67" spans="1:4">
      <c r="A67">
        <v>17</v>
      </c>
      <c r="B67" s="3">
        <f t="shared" si="0"/>
        <v>2123.6856131550667</v>
      </c>
      <c r="C67" s="3">
        <f t="shared" si="1"/>
        <v>667.78682650805194</v>
      </c>
      <c r="D67" s="3">
        <f t="shared" si="3"/>
        <v>509016.76033070794</v>
      </c>
    </row>
    <row r="68" spans="1:4">
      <c r="A68">
        <v>18</v>
      </c>
      <c r="B68" s="3">
        <f t="shared" si="0"/>
        <v>2120.9031680446165</v>
      </c>
      <c r="C68" s="3">
        <f t="shared" si="1"/>
        <v>670.56927161850217</v>
      </c>
      <c r="D68" s="3">
        <f t="shared" si="3"/>
        <v>508346.19105908944</v>
      </c>
    </row>
    <row r="69" spans="1:4">
      <c r="A69">
        <v>19</v>
      </c>
      <c r="B69" s="3">
        <f t="shared" si="0"/>
        <v>2118.1091294128728</v>
      </c>
      <c r="C69" s="3">
        <f t="shared" si="1"/>
        <v>673.36331025024583</v>
      </c>
      <c r="D69" s="3">
        <f t="shared" si="3"/>
        <v>507672.82774883922</v>
      </c>
    </row>
    <row r="70" spans="1:4">
      <c r="A70">
        <v>20</v>
      </c>
      <c r="B70" s="3">
        <f t="shared" si="0"/>
        <v>2115.3034489534966</v>
      </c>
      <c r="C70" s="3">
        <f t="shared" si="1"/>
        <v>676.16899070962199</v>
      </c>
      <c r="D70" s="3">
        <f t="shared" si="3"/>
        <v>506996.65875812958</v>
      </c>
    </row>
    <row r="71" spans="1:4">
      <c r="A71">
        <v>21</v>
      </c>
      <c r="B71" s="3">
        <f t="shared" si="0"/>
        <v>2112.4860781588732</v>
      </c>
      <c r="C71" s="3">
        <f t="shared" si="1"/>
        <v>678.98636150424545</v>
      </c>
      <c r="D71" s="3">
        <f t="shared" si="3"/>
        <v>506317.67239662533</v>
      </c>
    </row>
    <row r="72" spans="1:4">
      <c r="A72">
        <v>22</v>
      </c>
      <c r="B72" s="3">
        <f t="shared" si="0"/>
        <v>2109.656968319272</v>
      </c>
      <c r="C72" s="3">
        <f t="shared" si="1"/>
        <v>681.81547134384664</v>
      </c>
      <c r="D72" s="3">
        <f t="shared" si="3"/>
        <v>505635.85692528146</v>
      </c>
    </row>
    <row r="73" spans="1:4">
      <c r="A73">
        <v>23</v>
      </c>
      <c r="B73" s="3">
        <f t="shared" si="0"/>
        <v>2106.8160705220062</v>
      </c>
      <c r="C73" s="3">
        <f t="shared" si="1"/>
        <v>684.65636914111246</v>
      </c>
      <c r="D73" s="3">
        <f t="shared" si="3"/>
        <v>504951.20055614033</v>
      </c>
    </row>
    <row r="74" spans="1:4">
      <c r="A74">
        <v>24</v>
      </c>
      <c r="B74" s="3">
        <f t="shared" si="0"/>
        <v>2103.9633356505847</v>
      </c>
      <c r="C74" s="3">
        <f t="shared" si="1"/>
        <v>687.50910401253395</v>
      </c>
      <c r="D74" s="3">
        <f t="shared" si="3"/>
        <v>504263.69145212782</v>
      </c>
    </row>
    <row r="75" spans="1:4">
      <c r="A75">
        <v>25</v>
      </c>
      <c r="B75" s="3">
        <f t="shared" si="0"/>
        <v>2101.0987143838661</v>
      </c>
      <c r="C75" s="3">
        <f t="shared" si="1"/>
        <v>690.37372527925254</v>
      </c>
      <c r="D75" s="3">
        <f t="shared" si="3"/>
        <v>503573.31772684859</v>
      </c>
    </row>
    <row r="76" spans="1:4">
      <c r="A76">
        <v>26</v>
      </c>
      <c r="B76" s="3">
        <f t="shared" si="0"/>
        <v>2098.2221571952023</v>
      </c>
      <c r="C76" s="3">
        <f t="shared" si="1"/>
        <v>693.25028246791635</v>
      </c>
      <c r="D76" s="3">
        <f t="shared" si="3"/>
        <v>502880.06744438066</v>
      </c>
    </row>
    <row r="77" spans="1:4">
      <c r="A77">
        <v>27</v>
      </c>
      <c r="B77" s="3">
        <f t="shared" si="0"/>
        <v>2095.3336143515862</v>
      </c>
      <c r="C77" s="3">
        <f t="shared" si="1"/>
        <v>696.1388253115324</v>
      </c>
      <c r="D77" s="3">
        <f t="shared" si="3"/>
        <v>502183.92861906911</v>
      </c>
    </row>
    <row r="78" spans="1:4">
      <c r="A78">
        <v>28</v>
      </c>
      <c r="B78" s="3">
        <f t="shared" si="0"/>
        <v>2092.433035912788</v>
      </c>
      <c r="C78" s="3">
        <f t="shared" si="1"/>
        <v>699.03940375033062</v>
      </c>
      <c r="D78" s="3">
        <f t="shared" si="3"/>
        <v>501484.88921531878</v>
      </c>
    </row>
    <row r="79" spans="1:4">
      <c r="A79">
        <v>29</v>
      </c>
      <c r="B79" s="3">
        <f t="shared" si="0"/>
        <v>2089.5203717304948</v>
      </c>
      <c r="C79" s="3">
        <f t="shared" si="1"/>
        <v>701.95206793262378</v>
      </c>
      <c r="D79" s="3">
        <f t="shared" si="3"/>
        <v>500782.93714738614</v>
      </c>
    </row>
    <row r="80" spans="1:4">
      <c r="A80">
        <v>30</v>
      </c>
      <c r="B80" s="3">
        <f t="shared" si="0"/>
        <v>2086.5955714474421</v>
      </c>
      <c r="C80" s="3">
        <f t="shared" si="1"/>
        <v>704.8768682156765</v>
      </c>
      <c r="D80" s="3">
        <f t="shared" si="3"/>
        <v>500078.06027917046</v>
      </c>
    </row>
    <row r="81" spans="1:4">
      <c r="A81">
        <v>31</v>
      </c>
      <c r="B81" s="3">
        <f t="shared" si="0"/>
        <v>2083.6585844965434</v>
      </c>
      <c r="C81" s="3">
        <f t="shared" si="1"/>
        <v>707.81385516657519</v>
      </c>
      <c r="D81" s="3">
        <f t="shared" si="3"/>
        <v>499370.24642400391</v>
      </c>
    </row>
    <row r="82" spans="1:4">
      <c r="A82">
        <v>32</v>
      </c>
      <c r="B82" s="3">
        <f t="shared" si="0"/>
        <v>2080.7093601000161</v>
      </c>
      <c r="C82" s="3">
        <f t="shared" si="1"/>
        <v>710.76307956310256</v>
      </c>
      <c r="D82" s="3">
        <f t="shared" si="3"/>
        <v>498659.48334444081</v>
      </c>
    </row>
    <row r="83" spans="1:4">
      <c r="A83">
        <v>33</v>
      </c>
      <c r="B83" s="3">
        <f t="shared" si="0"/>
        <v>2077.7478472685034</v>
      </c>
      <c r="C83" s="3">
        <f t="shared" si="1"/>
        <v>713.72459239461523</v>
      </c>
      <c r="D83" s="3">
        <f t="shared" si="3"/>
        <v>497945.75875204621</v>
      </c>
    </row>
    <row r="84" spans="1:4">
      <c r="A84">
        <v>34</v>
      </c>
      <c r="B84" s="3">
        <f t="shared" si="0"/>
        <v>2074.7739948001927</v>
      </c>
      <c r="C84" s="3">
        <f t="shared" si="1"/>
        <v>716.69844486292595</v>
      </c>
      <c r="D84" s="3">
        <f t="shared" si="3"/>
        <v>497229.0603071833</v>
      </c>
    </row>
    <row r="85" spans="1:4">
      <c r="A85">
        <v>35</v>
      </c>
      <c r="B85" s="3">
        <f t="shared" si="0"/>
        <v>2071.7877512799305</v>
      </c>
      <c r="C85" s="3">
        <f t="shared" si="1"/>
        <v>719.68468838318813</v>
      </c>
      <c r="D85" s="3">
        <f t="shared" si="3"/>
        <v>496509.37561880011</v>
      </c>
    </row>
    <row r="86" spans="1:4">
      <c r="A86">
        <v>36</v>
      </c>
      <c r="B86" s="3">
        <f t="shared" si="0"/>
        <v>2068.7890650783338</v>
      </c>
      <c r="C86" s="3">
        <f t="shared" si="1"/>
        <v>722.68337458478481</v>
      </c>
      <c r="D86" s="3">
        <f t="shared" si="3"/>
        <v>495786.69224421534</v>
      </c>
    </row>
    <row r="87" spans="1:4">
      <c r="A87">
        <v>37</v>
      </c>
      <c r="B87" s="3">
        <f t="shared" si="0"/>
        <v>2065.7778843508972</v>
      </c>
      <c r="C87" s="3">
        <f t="shared" si="1"/>
        <v>725.69455531222138</v>
      </c>
      <c r="D87" s="3">
        <f t="shared" si="3"/>
        <v>495060.99768890312</v>
      </c>
    </row>
    <row r="88" spans="1:4">
      <c r="A88">
        <v>38</v>
      </c>
      <c r="B88" s="3">
        <f t="shared" si="0"/>
        <v>2062.7541570370963</v>
      </c>
      <c r="C88" s="3">
        <f t="shared" si="1"/>
        <v>728.7182826260223</v>
      </c>
      <c r="D88" s="3">
        <f t="shared" si="3"/>
        <v>494332.27940627711</v>
      </c>
    </row>
    <row r="89" spans="1:4">
      <c r="A89">
        <v>39</v>
      </c>
      <c r="B89" s="3">
        <f t="shared" si="0"/>
        <v>2059.717830859488</v>
      </c>
      <c r="C89" s="3">
        <f t="shared" si="1"/>
        <v>731.75460880363062</v>
      </c>
      <c r="D89" s="3">
        <f t="shared" si="3"/>
        <v>493600.52479747351</v>
      </c>
    </row>
    <row r="90" spans="1:4">
      <c r="A90">
        <v>40</v>
      </c>
      <c r="B90" s="3">
        <f t="shared" si="0"/>
        <v>2056.6688533228062</v>
      </c>
      <c r="C90" s="3">
        <f t="shared" si="1"/>
        <v>734.80358634031245</v>
      </c>
      <c r="D90" s="3">
        <f t="shared" si="3"/>
        <v>492865.72121113318</v>
      </c>
    </row>
    <row r="91" spans="1:4">
      <c r="A91">
        <v>41</v>
      </c>
      <c r="B91" s="3">
        <f t="shared" si="0"/>
        <v>2053.6071717130549</v>
      </c>
      <c r="C91" s="3">
        <f t="shared" si="1"/>
        <v>737.86526795006375</v>
      </c>
      <c r="D91" s="3">
        <f t="shared" si="3"/>
        <v>492127.85594318312</v>
      </c>
    </row>
    <row r="92" spans="1:4">
      <c r="A92">
        <v>42</v>
      </c>
      <c r="B92" s="3">
        <f t="shared" si="0"/>
        <v>2050.5327330965965</v>
      </c>
      <c r="C92" s="3">
        <f t="shared" si="1"/>
        <v>740.93970656652209</v>
      </c>
      <c r="D92" s="3">
        <f t="shared" si="3"/>
        <v>491386.91623661661</v>
      </c>
    </row>
    <row r="93" spans="1:4">
      <c r="A93">
        <v>43</v>
      </c>
      <c r="B93" s="3">
        <f t="shared" si="0"/>
        <v>2047.4454843192359</v>
      </c>
      <c r="C93" s="3">
        <f t="shared" si="1"/>
        <v>744.02695534388272</v>
      </c>
      <c r="D93" s="3">
        <f t="shared" si="3"/>
        <v>490642.88928127271</v>
      </c>
    </row>
    <row r="94" spans="1:4">
      <c r="A94">
        <v>44</v>
      </c>
      <c r="B94" s="3">
        <f t="shared" si="0"/>
        <v>2044.345372005303</v>
      </c>
      <c r="C94" s="3">
        <f t="shared" si="1"/>
        <v>747.12706765781559</v>
      </c>
      <c r="D94" s="3">
        <f t="shared" si="3"/>
        <v>489895.76221361489</v>
      </c>
    </row>
    <row r="95" spans="1:4">
      <c r="A95">
        <v>45</v>
      </c>
      <c r="B95" s="3">
        <f t="shared" si="0"/>
        <v>2041.2323425567286</v>
      </c>
      <c r="C95" s="3">
        <f t="shared" si="1"/>
        <v>750.24009710639007</v>
      </c>
      <c r="D95" s="3">
        <f t="shared" si="3"/>
        <v>489145.52211650851</v>
      </c>
    </row>
    <row r="96" spans="1:4">
      <c r="A96">
        <v>46</v>
      </c>
      <c r="B96" s="3">
        <f t="shared" si="0"/>
        <v>2038.1063421521187</v>
      </c>
      <c r="C96" s="3">
        <f t="shared" si="1"/>
        <v>753.36609751099991</v>
      </c>
      <c r="D96" s="3">
        <f t="shared" si="3"/>
        <v>488392.15601899748</v>
      </c>
    </row>
    <row r="97" spans="1:4">
      <c r="A97">
        <v>47</v>
      </c>
      <c r="B97" s="3">
        <f t="shared" si="0"/>
        <v>2034.9673167458229</v>
      </c>
      <c r="C97" s="3">
        <f t="shared" si="1"/>
        <v>756.50512291729569</v>
      </c>
      <c r="D97" s="3">
        <f t="shared" si="3"/>
        <v>487635.65089608019</v>
      </c>
    </row>
    <row r="98" spans="1:4">
      <c r="A98">
        <v>48</v>
      </c>
      <c r="B98" s="3">
        <f t="shared" si="0"/>
        <v>2031.8152120670009</v>
      </c>
      <c r="C98" s="3">
        <f t="shared" si="1"/>
        <v>759.65722759611776</v>
      </c>
      <c r="D98" s="3">
        <f t="shared" si="3"/>
        <v>486875.99366848409</v>
      </c>
    </row>
    <row r="99" spans="1:4">
      <c r="A99">
        <v>49</v>
      </c>
      <c r="B99" s="3">
        <f t="shared" si="0"/>
        <v>2028.6499736186836</v>
      </c>
      <c r="C99" s="3">
        <f t="shared" si="1"/>
        <v>762.82246604443503</v>
      </c>
      <c r="D99" s="3">
        <f t="shared" si="3"/>
        <v>486113.17120243964</v>
      </c>
    </row>
    <row r="100" spans="1:4">
      <c r="A100">
        <v>50</v>
      </c>
      <c r="B100" s="3">
        <f t="shared" si="0"/>
        <v>2025.4715466768318</v>
      </c>
      <c r="C100" s="3">
        <f t="shared" si="1"/>
        <v>766.00089298628677</v>
      </c>
      <c r="D100" s="3">
        <f t="shared" si="3"/>
        <v>485347.17030945333</v>
      </c>
    </row>
    <row r="101" spans="1:4">
      <c r="A101">
        <v>51</v>
      </c>
      <c r="B101" s="3">
        <f t="shared" si="0"/>
        <v>2022.2798762893888</v>
      </c>
      <c r="C101" s="3">
        <f t="shared" si="1"/>
        <v>769.19256337372985</v>
      </c>
      <c r="D101" s="3">
        <f t="shared" si="3"/>
        <v>484577.97774607962</v>
      </c>
    </row>
    <row r="102" spans="1:4">
      <c r="A102">
        <v>52</v>
      </c>
      <c r="B102" s="3">
        <f t="shared" si="0"/>
        <v>2019.0749072753317</v>
      </c>
      <c r="C102" s="3">
        <f t="shared" si="1"/>
        <v>772.3975323877869</v>
      </c>
      <c r="D102" s="3">
        <f t="shared" si="3"/>
        <v>483805.58021369181</v>
      </c>
    </row>
    <row r="103" spans="1:4">
      <c r="A103">
        <v>53</v>
      </c>
      <c r="B103" s="3">
        <f t="shared" si="0"/>
        <v>2015.8565842237158</v>
      </c>
      <c r="C103" s="3">
        <f t="shared" si="1"/>
        <v>775.61585543940282</v>
      </c>
      <c r="D103" s="3">
        <f t="shared" si="3"/>
        <v>483029.96435825241</v>
      </c>
    </row>
    <row r="104" spans="1:4">
      <c r="A104">
        <v>54</v>
      </c>
      <c r="B104" s="3">
        <f t="shared" si="0"/>
        <v>2012.6248514927183</v>
      </c>
      <c r="C104" s="3">
        <f t="shared" si="1"/>
        <v>778.84758817040029</v>
      </c>
      <c r="D104" s="3">
        <f t="shared" si="3"/>
        <v>482251.11677008204</v>
      </c>
    </row>
    <row r="105" spans="1:4">
      <c r="A105">
        <v>55</v>
      </c>
      <c r="B105" s="3">
        <f t="shared" si="0"/>
        <v>2009.3796532086751</v>
      </c>
      <c r="C105" s="3">
        <f t="shared" si="1"/>
        <v>782.09278645444351</v>
      </c>
      <c r="D105" s="3">
        <f t="shared" si="3"/>
        <v>481469.02398362762</v>
      </c>
    </row>
    <row r="106" spans="1:4">
      <c r="A106">
        <v>56</v>
      </c>
      <c r="B106" s="3">
        <f t="shared" si="0"/>
        <v>2006.1209332651151</v>
      </c>
      <c r="C106" s="3">
        <f t="shared" si="1"/>
        <v>785.35150639800349</v>
      </c>
      <c r="D106" s="3">
        <f t="shared" si="3"/>
        <v>480683.67247722961</v>
      </c>
    </row>
    <row r="107" spans="1:4">
      <c r="A107">
        <v>57</v>
      </c>
      <c r="B107" s="3">
        <f t="shared" si="0"/>
        <v>2002.84863532179</v>
      </c>
      <c r="C107" s="3">
        <f t="shared" si="1"/>
        <v>788.62380434132865</v>
      </c>
      <c r="D107" s="3">
        <f t="shared" si="3"/>
        <v>479895.04867288831</v>
      </c>
    </row>
    <row r="108" spans="1:4">
      <c r="A108">
        <v>58</v>
      </c>
      <c r="B108" s="3">
        <f t="shared" si="0"/>
        <v>1999.5627028037013</v>
      </c>
      <c r="C108" s="3">
        <f t="shared" si="1"/>
        <v>791.90973685941731</v>
      </c>
      <c r="D108" s="3">
        <f t="shared" si="3"/>
        <v>479103.13893602887</v>
      </c>
    </row>
    <row r="109" spans="1:4">
      <c r="A109">
        <v>59</v>
      </c>
      <c r="B109" s="3">
        <f t="shared" si="0"/>
        <v>1996.2630789001203</v>
      </c>
      <c r="C109" s="3">
        <f t="shared" si="1"/>
        <v>795.20936076299836</v>
      </c>
      <c r="D109" s="3">
        <f t="shared" si="3"/>
        <v>478307.92957526585</v>
      </c>
    </row>
    <row r="110" spans="1:4">
      <c r="A110">
        <v>60</v>
      </c>
      <c r="B110" s="3">
        <f t="shared" si="0"/>
        <v>1992.9497065636076</v>
      </c>
      <c r="C110" s="3">
        <f t="shared" si="1"/>
        <v>798.52273309951102</v>
      </c>
      <c r="D110" s="3">
        <f t="shared" si="3"/>
        <v>477509.40684216633</v>
      </c>
    </row>
    <row r="111" spans="1:4">
      <c r="A111">
        <v>61</v>
      </c>
      <c r="B111" s="3">
        <f t="shared" si="0"/>
        <v>1989.6225285090263</v>
      </c>
      <c r="C111" s="3">
        <f t="shared" si="1"/>
        <v>801.8499111540923</v>
      </c>
      <c r="D111" s="3">
        <f t="shared" si="3"/>
        <v>476707.55693101225</v>
      </c>
    </row>
    <row r="112" spans="1:4">
      <c r="A112">
        <v>62</v>
      </c>
      <c r="B112" s="3">
        <f t="shared" si="0"/>
        <v>1986.2814872125509</v>
      </c>
      <c r="C112" s="3">
        <f t="shared" si="1"/>
        <v>805.19095245056769</v>
      </c>
      <c r="D112" s="3">
        <f t="shared" si="3"/>
        <v>475902.36597856169</v>
      </c>
    </row>
    <row r="113" spans="1:4">
      <c r="A113">
        <v>63</v>
      </c>
      <c r="B113" s="3">
        <f t="shared" si="0"/>
        <v>1982.9265249106736</v>
      </c>
      <c r="C113" s="3">
        <f t="shared" si="1"/>
        <v>808.54591475244501</v>
      </c>
      <c r="D113" s="3">
        <f t="shared" si="3"/>
        <v>475093.82006380922</v>
      </c>
    </row>
    <row r="114" spans="1:4">
      <c r="A114">
        <v>64</v>
      </c>
      <c r="B114" s="3">
        <f t="shared" si="0"/>
        <v>1979.5575835992051</v>
      </c>
      <c r="C114" s="3">
        <f t="shared" si="1"/>
        <v>811.91485606391348</v>
      </c>
      <c r="D114" s="3">
        <f t="shared" si="3"/>
        <v>474281.90520774532</v>
      </c>
    </row>
    <row r="115" spans="1:4">
      <c r="A115">
        <v>65</v>
      </c>
      <c r="B115" s="3">
        <f t="shared" si="0"/>
        <v>1976.1746050322722</v>
      </c>
      <c r="C115" s="3">
        <f t="shared" si="1"/>
        <v>815.29783463084641</v>
      </c>
      <c r="D115" s="3">
        <f t="shared" si="3"/>
        <v>473466.6073731145</v>
      </c>
    </row>
    <row r="116" spans="1:4">
      <c r="A116">
        <v>66</v>
      </c>
      <c r="B116" s="3">
        <f t="shared" ref="B116:B179" si="4">$B$17*D115</f>
        <v>1972.7775307213103</v>
      </c>
      <c r="C116" s="3">
        <f t="shared" ref="C116:C179" si="5">$C$37-B116</f>
        <v>818.69490894180831</v>
      </c>
      <c r="D116" s="3">
        <f t="shared" si="3"/>
        <v>472647.9124641727</v>
      </c>
    </row>
    <row r="117" spans="1:4">
      <c r="A117">
        <v>67</v>
      </c>
      <c r="B117" s="3">
        <f t="shared" si="4"/>
        <v>1969.3663019340529</v>
      </c>
      <c r="C117" s="3">
        <f t="shared" si="5"/>
        <v>822.10613772906572</v>
      </c>
      <c r="D117" s="3">
        <f t="shared" si="3"/>
        <v>471825.80632644362</v>
      </c>
    </row>
    <row r="118" spans="1:4">
      <c r="A118">
        <v>68</v>
      </c>
      <c r="B118" s="3">
        <f t="shared" si="4"/>
        <v>1965.940859693515</v>
      </c>
      <c r="C118" s="3">
        <f t="shared" si="5"/>
        <v>825.53157996960363</v>
      </c>
      <c r="D118" s="3">
        <f t="shared" si="3"/>
        <v>471000.274746474</v>
      </c>
    </row>
    <row r="119" spans="1:4">
      <c r="A119">
        <v>69</v>
      </c>
      <c r="B119" s="3">
        <f t="shared" si="4"/>
        <v>1962.501144776975</v>
      </c>
      <c r="C119" s="3">
        <f t="shared" si="5"/>
        <v>828.9712948861436</v>
      </c>
      <c r="D119" s="3">
        <f t="shared" ref="D119:D182" si="6">D118-C119</f>
        <v>470171.30345158785</v>
      </c>
    </row>
    <row r="120" spans="1:4">
      <c r="A120">
        <v>70</v>
      </c>
      <c r="B120" s="3">
        <f t="shared" si="4"/>
        <v>1959.0470977149494</v>
      </c>
      <c r="C120" s="3">
        <f t="shared" si="5"/>
        <v>832.42534194816926</v>
      </c>
      <c r="D120" s="3">
        <f t="shared" si="6"/>
        <v>469338.87810963969</v>
      </c>
    </row>
    <row r="121" spans="1:4">
      <c r="A121">
        <v>71</v>
      </c>
      <c r="B121" s="3">
        <f t="shared" si="4"/>
        <v>1955.5786587901653</v>
      </c>
      <c r="C121" s="3">
        <f t="shared" si="5"/>
        <v>835.89378087295336</v>
      </c>
      <c r="D121" s="3">
        <f t="shared" si="6"/>
        <v>468502.9843287667</v>
      </c>
    </row>
    <row r="122" spans="1:4">
      <c r="A122">
        <v>72</v>
      </c>
      <c r="B122" s="3">
        <f t="shared" si="4"/>
        <v>1952.0957680365279</v>
      </c>
      <c r="C122" s="3">
        <f t="shared" si="5"/>
        <v>839.37667162659068</v>
      </c>
      <c r="D122" s="3">
        <f t="shared" si="6"/>
        <v>467663.60765714012</v>
      </c>
    </row>
    <row r="123" spans="1:4">
      <c r="A123">
        <v>73</v>
      </c>
      <c r="B123" s="3">
        <f t="shared" si="4"/>
        <v>1948.5983652380837</v>
      </c>
      <c r="C123" s="3">
        <f t="shared" si="5"/>
        <v>842.87407442503491</v>
      </c>
      <c r="D123" s="3">
        <f t="shared" si="6"/>
        <v>466820.7335827151</v>
      </c>
    </row>
    <row r="124" spans="1:4">
      <c r="A124">
        <v>74</v>
      </c>
      <c r="B124" s="3">
        <f t="shared" si="4"/>
        <v>1945.0863899279796</v>
      </c>
      <c r="C124" s="3">
        <f t="shared" si="5"/>
        <v>846.38604973513907</v>
      </c>
      <c r="D124" s="3">
        <f t="shared" si="6"/>
        <v>465974.34753297997</v>
      </c>
    </row>
    <row r="125" spans="1:4">
      <c r="A125">
        <v>75</v>
      </c>
      <c r="B125" s="3">
        <f t="shared" si="4"/>
        <v>1941.5597813874165</v>
      </c>
      <c r="C125" s="3">
        <f t="shared" si="5"/>
        <v>849.91265827570214</v>
      </c>
      <c r="D125" s="3">
        <f t="shared" si="6"/>
        <v>465124.43487470428</v>
      </c>
    </row>
    <row r="126" spans="1:4">
      <c r="A126">
        <v>76</v>
      </c>
      <c r="B126" s="3">
        <f t="shared" si="4"/>
        <v>1938.0184786446011</v>
      </c>
      <c r="C126" s="3">
        <f t="shared" si="5"/>
        <v>853.45396101851748</v>
      </c>
      <c r="D126" s="3">
        <f t="shared" si="6"/>
        <v>464270.98091368575</v>
      </c>
    </row>
    <row r="127" spans="1:4">
      <c r="A127">
        <v>77</v>
      </c>
      <c r="B127" s="3">
        <f t="shared" si="4"/>
        <v>1934.4624204736906</v>
      </c>
      <c r="C127" s="3">
        <f t="shared" si="5"/>
        <v>857.01001918942802</v>
      </c>
      <c r="D127" s="3">
        <f t="shared" si="6"/>
        <v>463413.97089449631</v>
      </c>
    </row>
    <row r="128" spans="1:4">
      <c r="A128">
        <v>78</v>
      </c>
      <c r="B128" s="3">
        <f t="shared" si="4"/>
        <v>1930.8915453937345</v>
      </c>
      <c r="C128" s="3">
        <f t="shared" si="5"/>
        <v>860.58089426938409</v>
      </c>
      <c r="D128" s="3">
        <f t="shared" si="6"/>
        <v>462553.39000022691</v>
      </c>
    </row>
    <row r="129" spans="1:4">
      <c r="A129">
        <v>79</v>
      </c>
      <c r="B129" s="3">
        <f t="shared" si="4"/>
        <v>1927.3057916676121</v>
      </c>
      <c r="C129" s="3">
        <f t="shared" si="5"/>
        <v>864.16664799550654</v>
      </c>
      <c r="D129" s="3">
        <f t="shared" si="6"/>
        <v>461689.22335223138</v>
      </c>
    </row>
    <row r="130" spans="1:4">
      <c r="A130">
        <v>80</v>
      </c>
      <c r="B130" s="3">
        <f t="shared" si="4"/>
        <v>1923.7050973009641</v>
      </c>
      <c r="C130" s="3">
        <f t="shared" si="5"/>
        <v>867.76734236215452</v>
      </c>
      <c r="D130" s="3">
        <f t="shared" si="6"/>
        <v>460821.45600986923</v>
      </c>
    </row>
    <row r="131" spans="1:4">
      <c r="A131">
        <v>81</v>
      </c>
      <c r="B131" s="3">
        <f t="shared" si="4"/>
        <v>1920.0894000411217</v>
      </c>
      <c r="C131" s="3">
        <f t="shared" si="5"/>
        <v>871.38303962199689</v>
      </c>
      <c r="D131" s="3">
        <f t="shared" si="6"/>
        <v>459950.07297024725</v>
      </c>
    </row>
    <row r="132" spans="1:4">
      <c r="A132">
        <v>82</v>
      </c>
      <c r="B132" s="3">
        <f t="shared" si="4"/>
        <v>1916.4586373760301</v>
      </c>
      <c r="C132" s="3">
        <f t="shared" si="5"/>
        <v>875.01380228708854</v>
      </c>
      <c r="D132" s="3">
        <f t="shared" si="6"/>
        <v>459075.05916796013</v>
      </c>
    </row>
    <row r="133" spans="1:4">
      <c r="A133">
        <v>83</v>
      </c>
      <c r="B133" s="3">
        <f t="shared" si="4"/>
        <v>1912.8127465331672</v>
      </c>
      <c r="C133" s="3">
        <f t="shared" si="5"/>
        <v>878.65969312995139</v>
      </c>
      <c r="D133" s="3">
        <f t="shared" si="6"/>
        <v>458196.39947483019</v>
      </c>
    </row>
    <row r="134" spans="1:4">
      <c r="A134">
        <v>84</v>
      </c>
      <c r="B134" s="3">
        <f t="shared" si="4"/>
        <v>1909.151664478459</v>
      </c>
      <c r="C134" s="3">
        <f t="shared" si="5"/>
        <v>882.32077518465962</v>
      </c>
      <c r="D134" s="3">
        <f t="shared" si="6"/>
        <v>457314.07869964553</v>
      </c>
    </row>
    <row r="135" spans="1:4">
      <c r="A135">
        <v>85</v>
      </c>
      <c r="B135" s="3">
        <f t="shared" si="4"/>
        <v>1905.4753279151896</v>
      </c>
      <c r="C135" s="3">
        <f t="shared" si="5"/>
        <v>885.99711174792901</v>
      </c>
      <c r="D135" s="3">
        <f t="shared" si="6"/>
        <v>456428.08158789761</v>
      </c>
    </row>
    <row r="136" spans="1:4">
      <c r="A136">
        <v>86</v>
      </c>
      <c r="B136" s="3">
        <f t="shared" si="4"/>
        <v>1901.7836732829066</v>
      </c>
      <c r="C136" s="3">
        <f t="shared" si="5"/>
        <v>889.68876638021197</v>
      </c>
      <c r="D136" s="3">
        <f t="shared" si="6"/>
        <v>455538.39282151742</v>
      </c>
    </row>
    <row r="137" spans="1:4">
      <c r="A137">
        <v>87</v>
      </c>
      <c r="B137" s="3">
        <f t="shared" si="4"/>
        <v>1898.0766367563226</v>
      </c>
      <c r="C137" s="3">
        <f t="shared" si="5"/>
        <v>893.39580290679601</v>
      </c>
      <c r="D137" s="3">
        <f t="shared" si="6"/>
        <v>454644.99701861065</v>
      </c>
    </row>
    <row r="138" spans="1:4">
      <c r="A138">
        <v>88</v>
      </c>
      <c r="B138" s="3">
        <f t="shared" si="4"/>
        <v>1894.354154244211</v>
      </c>
      <c r="C138" s="3">
        <f t="shared" si="5"/>
        <v>897.11828541890759</v>
      </c>
      <c r="D138" s="3">
        <f t="shared" si="6"/>
        <v>453747.87873319176</v>
      </c>
    </row>
    <row r="139" spans="1:4">
      <c r="A139">
        <v>89</v>
      </c>
      <c r="B139" s="3">
        <f t="shared" si="4"/>
        <v>1890.6161613882989</v>
      </c>
      <c r="C139" s="3">
        <f t="shared" si="5"/>
        <v>900.85627827481972</v>
      </c>
      <c r="D139" s="3">
        <f t="shared" si="6"/>
        <v>452847.02245491691</v>
      </c>
    </row>
    <row r="140" spans="1:4">
      <c r="A140">
        <v>90</v>
      </c>
      <c r="B140" s="3">
        <f t="shared" si="4"/>
        <v>1886.8625935621537</v>
      </c>
      <c r="C140" s="3">
        <f t="shared" si="5"/>
        <v>904.60984610096489</v>
      </c>
      <c r="D140" s="3">
        <f t="shared" si="6"/>
        <v>451942.41260881594</v>
      </c>
    </row>
    <row r="141" spans="1:4">
      <c r="A141">
        <v>91</v>
      </c>
      <c r="B141" s="3">
        <f t="shared" si="4"/>
        <v>1883.0933858700664</v>
      </c>
      <c r="C141" s="3">
        <f t="shared" si="5"/>
        <v>908.37905379305221</v>
      </c>
      <c r="D141" s="3">
        <f t="shared" si="6"/>
        <v>451034.03355502291</v>
      </c>
    </row>
    <row r="142" spans="1:4">
      <c r="A142">
        <v>92</v>
      </c>
      <c r="B142" s="3">
        <f t="shared" si="4"/>
        <v>1879.3084731459287</v>
      </c>
      <c r="C142" s="3">
        <f t="shared" si="5"/>
        <v>912.16396651718992</v>
      </c>
      <c r="D142" s="3">
        <f t="shared" si="6"/>
        <v>450121.86958850571</v>
      </c>
    </row>
    <row r="143" spans="1:4">
      <c r="A143">
        <v>93</v>
      </c>
      <c r="B143" s="3">
        <f t="shared" si="4"/>
        <v>1875.507789952107</v>
      </c>
      <c r="C143" s="3">
        <f t="shared" si="5"/>
        <v>915.96464971101159</v>
      </c>
      <c r="D143" s="3">
        <f t="shared" si="6"/>
        <v>449205.90493879467</v>
      </c>
    </row>
    <row r="144" spans="1:4">
      <c r="A144">
        <v>94</v>
      </c>
      <c r="B144" s="3">
        <f t="shared" si="4"/>
        <v>1871.6912705783111</v>
      </c>
      <c r="C144" s="3">
        <f t="shared" si="5"/>
        <v>919.78116908480752</v>
      </c>
      <c r="D144" s="3">
        <f t="shared" si="6"/>
        <v>448286.12376970984</v>
      </c>
    </row>
    <row r="145" spans="1:4">
      <c r="A145">
        <v>95</v>
      </c>
      <c r="B145" s="3">
        <f t="shared" si="4"/>
        <v>1867.8588490404577</v>
      </c>
      <c r="C145" s="3">
        <f t="shared" si="5"/>
        <v>923.61359062266092</v>
      </c>
      <c r="D145" s="3">
        <f t="shared" si="6"/>
        <v>447362.51017908717</v>
      </c>
    </row>
    <row r="146" spans="1:4">
      <c r="A146">
        <v>96</v>
      </c>
      <c r="B146" s="3">
        <f t="shared" si="4"/>
        <v>1864.0104590795299</v>
      </c>
      <c r="C146" s="3">
        <f t="shared" si="5"/>
        <v>927.46198058358868</v>
      </c>
      <c r="D146" s="3">
        <f t="shared" si="6"/>
        <v>446435.04819850356</v>
      </c>
    </row>
    <row r="147" spans="1:4">
      <c r="A147">
        <v>97</v>
      </c>
      <c r="B147" s="3">
        <f t="shared" si="4"/>
        <v>1860.1460341604316</v>
      </c>
      <c r="C147" s="3">
        <f t="shared" si="5"/>
        <v>931.32640550268707</v>
      </c>
      <c r="D147" s="3">
        <f t="shared" si="6"/>
        <v>445503.72179300088</v>
      </c>
    </row>
    <row r="148" spans="1:4">
      <c r="A148">
        <v>98</v>
      </c>
      <c r="B148" s="3">
        <f t="shared" si="4"/>
        <v>1856.2655074708371</v>
      </c>
      <c r="C148" s="3">
        <f t="shared" si="5"/>
        <v>935.20693219228156</v>
      </c>
      <c r="D148" s="3">
        <f t="shared" si="6"/>
        <v>444568.51486080862</v>
      </c>
    </row>
    <row r="149" spans="1:4">
      <c r="A149">
        <v>99</v>
      </c>
      <c r="B149" s="3">
        <f t="shared" si="4"/>
        <v>1852.3688119200358</v>
      </c>
      <c r="C149" s="3">
        <f t="shared" si="5"/>
        <v>939.10362774308282</v>
      </c>
      <c r="D149" s="3">
        <f t="shared" si="6"/>
        <v>443629.41123306553</v>
      </c>
    </row>
    <row r="150" spans="1:4">
      <c r="A150">
        <v>100</v>
      </c>
      <c r="B150" s="3">
        <f t="shared" si="4"/>
        <v>1848.455880137773</v>
      </c>
      <c r="C150" s="3">
        <f t="shared" si="5"/>
        <v>943.01655952534566</v>
      </c>
      <c r="D150" s="3">
        <f t="shared" si="6"/>
        <v>442686.3946735402</v>
      </c>
    </row>
    <row r="151" spans="1:4">
      <c r="A151">
        <v>101</v>
      </c>
      <c r="B151" s="3">
        <f t="shared" si="4"/>
        <v>1844.5266444730842</v>
      </c>
      <c r="C151" s="3">
        <f t="shared" si="5"/>
        <v>946.94579519003446</v>
      </c>
      <c r="D151" s="3">
        <f t="shared" si="6"/>
        <v>441739.44887835014</v>
      </c>
    </row>
    <row r="152" spans="1:4">
      <c r="A152">
        <v>102</v>
      </c>
      <c r="B152" s="3">
        <f t="shared" si="4"/>
        <v>1840.5810369931255</v>
      </c>
      <c r="C152" s="3">
        <f t="shared" si="5"/>
        <v>950.89140266999311</v>
      </c>
      <c r="D152" s="3">
        <f t="shared" si="6"/>
        <v>440788.55747568014</v>
      </c>
    </row>
    <row r="153" spans="1:4">
      <c r="A153">
        <v>103</v>
      </c>
      <c r="B153" s="3">
        <f t="shared" si="4"/>
        <v>1836.6189894820006</v>
      </c>
      <c r="C153" s="3">
        <f t="shared" si="5"/>
        <v>954.85345018111798</v>
      </c>
      <c r="D153" s="3">
        <f t="shared" si="6"/>
        <v>439833.704025499</v>
      </c>
    </row>
    <row r="154" spans="1:4">
      <c r="A154">
        <v>104</v>
      </c>
      <c r="B154" s="3">
        <f t="shared" si="4"/>
        <v>1832.6404334395791</v>
      </c>
      <c r="C154" s="3">
        <f t="shared" si="5"/>
        <v>958.83200622353957</v>
      </c>
      <c r="D154" s="3">
        <f t="shared" si="6"/>
        <v>438874.87201927544</v>
      </c>
    </row>
    <row r="155" spans="1:4">
      <c r="A155">
        <v>105</v>
      </c>
      <c r="B155" s="3">
        <f t="shared" si="4"/>
        <v>1828.6453000803142</v>
      </c>
      <c r="C155" s="3">
        <f t="shared" si="5"/>
        <v>962.82713958280442</v>
      </c>
      <c r="D155" s="3">
        <f t="shared" si="6"/>
        <v>437912.04487969266</v>
      </c>
    </row>
    <row r="156" spans="1:4">
      <c r="A156">
        <v>106</v>
      </c>
      <c r="B156" s="3">
        <f t="shared" si="4"/>
        <v>1824.6335203320527</v>
      </c>
      <c r="C156" s="3">
        <f t="shared" si="5"/>
        <v>966.83891933106588</v>
      </c>
      <c r="D156" s="3">
        <f t="shared" si="6"/>
        <v>436945.20596036158</v>
      </c>
    </row>
    <row r="157" spans="1:4">
      <c r="A157">
        <v>107</v>
      </c>
      <c r="B157" s="3">
        <f t="shared" si="4"/>
        <v>1820.6050248348399</v>
      </c>
      <c r="C157" s="3">
        <f t="shared" si="5"/>
        <v>970.8674148282787</v>
      </c>
      <c r="D157" s="3">
        <f t="shared" si="6"/>
        <v>435974.3385455333</v>
      </c>
    </row>
    <row r="158" spans="1:4">
      <c r="A158">
        <v>108</v>
      </c>
      <c r="B158" s="3">
        <f t="shared" si="4"/>
        <v>1816.559743939722</v>
      </c>
      <c r="C158" s="3">
        <f t="shared" si="5"/>
        <v>974.91269572339661</v>
      </c>
      <c r="D158" s="3">
        <f t="shared" si="6"/>
        <v>434999.42584980989</v>
      </c>
    </row>
    <row r="159" spans="1:4">
      <c r="A159">
        <v>109</v>
      </c>
      <c r="B159" s="3">
        <f t="shared" si="4"/>
        <v>1812.4976077075412</v>
      </c>
      <c r="C159" s="3">
        <f t="shared" si="5"/>
        <v>978.97483195557743</v>
      </c>
      <c r="D159" s="3">
        <f t="shared" si="6"/>
        <v>434020.45101785433</v>
      </c>
    </row>
    <row r="160" spans="1:4">
      <c r="A160">
        <v>110</v>
      </c>
      <c r="B160" s="3">
        <f t="shared" si="4"/>
        <v>1808.4185459077264</v>
      </c>
      <c r="C160" s="3">
        <f t="shared" si="5"/>
        <v>983.05389375539221</v>
      </c>
      <c r="D160" s="3">
        <f t="shared" si="6"/>
        <v>433037.39712409896</v>
      </c>
    </row>
    <row r="161" spans="1:4">
      <c r="A161">
        <v>111</v>
      </c>
      <c r="B161" s="3">
        <f t="shared" si="4"/>
        <v>1804.322488017079</v>
      </c>
      <c r="C161" s="3">
        <f t="shared" si="5"/>
        <v>987.14995164603965</v>
      </c>
      <c r="D161" s="3">
        <f t="shared" si="6"/>
        <v>432050.24717245292</v>
      </c>
    </row>
    <row r="162" spans="1:4">
      <c r="A162">
        <v>112</v>
      </c>
      <c r="B162" s="3">
        <f t="shared" si="4"/>
        <v>1800.2093632185538</v>
      </c>
      <c r="C162" s="3">
        <f t="shared" si="5"/>
        <v>991.26307644456483</v>
      </c>
      <c r="D162" s="3">
        <f t="shared" si="6"/>
        <v>431058.98409600835</v>
      </c>
    </row>
    <row r="163" spans="1:4">
      <c r="A163">
        <v>113</v>
      </c>
      <c r="B163" s="3">
        <f t="shared" si="4"/>
        <v>1796.0791004000348</v>
      </c>
      <c r="C163" s="3">
        <f t="shared" si="5"/>
        <v>995.39333926308382</v>
      </c>
      <c r="D163" s="3">
        <f t="shared" si="6"/>
        <v>430063.59075674525</v>
      </c>
    </row>
    <row r="164" spans="1:4">
      <c r="A164">
        <v>114</v>
      </c>
      <c r="B164" s="3">
        <f t="shared" si="4"/>
        <v>1791.9316281531053</v>
      </c>
      <c r="C164" s="3">
        <f t="shared" si="5"/>
        <v>999.54081151001333</v>
      </c>
      <c r="D164" s="3">
        <f t="shared" si="6"/>
        <v>429064.04994523525</v>
      </c>
    </row>
    <row r="165" spans="1:4">
      <c r="A165">
        <v>115</v>
      </c>
      <c r="B165" s="3">
        <f t="shared" si="4"/>
        <v>1787.7668747718135</v>
      </c>
      <c r="C165" s="3">
        <f t="shared" si="5"/>
        <v>1003.7055648913051</v>
      </c>
      <c r="D165" s="3">
        <f t="shared" si="6"/>
        <v>428060.34438034397</v>
      </c>
    </row>
    <row r="166" spans="1:4">
      <c r="A166">
        <v>116</v>
      </c>
      <c r="B166" s="3">
        <f t="shared" si="4"/>
        <v>1783.5847682514332</v>
      </c>
      <c r="C166" s="3">
        <f t="shared" si="5"/>
        <v>1007.8876714116855</v>
      </c>
      <c r="D166" s="3">
        <f t="shared" si="6"/>
        <v>427052.4567089323</v>
      </c>
    </row>
    <row r="167" spans="1:4">
      <c r="A167">
        <v>117</v>
      </c>
      <c r="B167" s="3">
        <f t="shared" si="4"/>
        <v>1779.3852362872178</v>
      </c>
      <c r="C167" s="3">
        <f t="shared" si="5"/>
        <v>1012.0872033759008</v>
      </c>
      <c r="D167" s="3">
        <f t="shared" si="6"/>
        <v>426040.36950555642</v>
      </c>
    </row>
    <row r="168" spans="1:4">
      <c r="A168">
        <v>118</v>
      </c>
      <c r="B168" s="3">
        <f t="shared" si="4"/>
        <v>1775.1682062731518</v>
      </c>
      <c r="C168" s="3">
        <f t="shared" si="5"/>
        <v>1016.3042333899668</v>
      </c>
      <c r="D168" s="3">
        <f t="shared" si="6"/>
        <v>425024.06527216645</v>
      </c>
    </row>
    <row r="169" spans="1:4">
      <c r="A169">
        <v>119</v>
      </c>
      <c r="B169" s="3">
        <f t="shared" si="4"/>
        <v>1770.9336053006934</v>
      </c>
      <c r="C169" s="3">
        <f t="shared" si="5"/>
        <v>1020.5388343624252</v>
      </c>
      <c r="D169" s="3">
        <f t="shared" si="6"/>
        <v>424003.52643780404</v>
      </c>
    </row>
    <row r="170" spans="1:4">
      <c r="A170">
        <v>120</v>
      </c>
      <c r="B170" s="3">
        <f t="shared" si="4"/>
        <v>1766.6813601575168</v>
      </c>
      <c r="C170" s="3">
        <f t="shared" si="5"/>
        <v>1024.7910795056018</v>
      </c>
      <c r="D170" s="3">
        <f t="shared" si="6"/>
        <v>422978.73535829847</v>
      </c>
    </row>
    <row r="171" spans="1:4">
      <c r="A171">
        <v>121</v>
      </c>
      <c r="B171" s="3">
        <f t="shared" si="4"/>
        <v>1762.4113973262436</v>
      </c>
      <c r="C171" s="3">
        <f t="shared" si="5"/>
        <v>1029.0610423368751</v>
      </c>
      <c r="D171" s="3">
        <f t="shared" si="6"/>
        <v>421949.6743159616</v>
      </c>
    </row>
    <row r="172" spans="1:4">
      <c r="A172">
        <v>122</v>
      </c>
      <c r="B172" s="3">
        <f t="shared" si="4"/>
        <v>1758.1236429831733</v>
      </c>
      <c r="C172" s="3">
        <f t="shared" si="5"/>
        <v>1033.3487966799453</v>
      </c>
      <c r="D172" s="3">
        <f t="shared" si="6"/>
        <v>420916.32551928167</v>
      </c>
    </row>
    <row r="173" spans="1:4">
      <c r="A173">
        <v>123</v>
      </c>
      <c r="B173" s="3">
        <f t="shared" si="4"/>
        <v>1753.8180229970069</v>
      </c>
      <c r="C173" s="3">
        <f t="shared" si="5"/>
        <v>1037.6544166661117</v>
      </c>
      <c r="D173" s="3">
        <f t="shared" si="6"/>
        <v>419878.67110261554</v>
      </c>
    </row>
    <row r="174" spans="1:4">
      <c r="A174">
        <v>124</v>
      </c>
      <c r="B174" s="3">
        <f t="shared" si="4"/>
        <v>1749.4944629275647</v>
      </c>
      <c r="C174" s="3">
        <f t="shared" si="5"/>
        <v>1041.977976735554</v>
      </c>
      <c r="D174" s="3">
        <f t="shared" si="6"/>
        <v>418836.69312587997</v>
      </c>
    </row>
    <row r="175" spans="1:4">
      <c r="A175">
        <v>125</v>
      </c>
      <c r="B175" s="3">
        <f t="shared" si="4"/>
        <v>1745.1528880244998</v>
      </c>
      <c r="C175" s="3">
        <f t="shared" si="5"/>
        <v>1046.3195516386188</v>
      </c>
      <c r="D175" s="3">
        <f t="shared" si="6"/>
        <v>417790.37357424136</v>
      </c>
    </row>
    <row r="176" spans="1:4">
      <c r="A176">
        <v>126</v>
      </c>
      <c r="B176" s="3">
        <f t="shared" si="4"/>
        <v>1740.7932232260057</v>
      </c>
      <c r="C176" s="3">
        <f t="shared" si="5"/>
        <v>1050.6792164371129</v>
      </c>
      <c r="D176" s="3">
        <f t="shared" si="6"/>
        <v>416739.69435780426</v>
      </c>
    </row>
    <row r="177" spans="1:4">
      <c r="A177">
        <v>127</v>
      </c>
      <c r="B177" s="3">
        <f t="shared" si="4"/>
        <v>1736.4153931575177</v>
      </c>
      <c r="C177" s="3">
        <f t="shared" si="5"/>
        <v>1055.057046505601</v>
      </c>
      <c r="D177" s="3">
        <f t="shared" si="6"/>
        <v>415684.63731129863</v>
      </c>
    </row>
    <row r="178" spans="1:4">
      <c r="A178">
        <v>128</v>
      </c>
      <c r="B178" s="3">
        <f t="shared" si="4"/>
        <v>1732.019322130411</v>
      </c>
      <c r="C178" s="3">
        <f t="shared" si="5"/>
        <v>1059.4531175327077</v>
      </c>
      <c r="D178" s="3">
        <f t="shared" si="6"/>
        <v>414625.18419376592</v>
      </c>
    </row>
    <row r="179" spans="1:4">
      <c r="A179">
        <v>129</v>
      </c>
      <c r="B179" s="3">
        <f t="shared" si="4"/>
        <v>1727.6049341406913</v>
      </c>
      <c r="C179" s="3">
        <f t="shared" si="5"/>
        <v>1063.8675055224273</v>
      </c>
      <c r="D179" s="3">
        <f t="shared" si="6"/>
        <v>413561.31668824347</v>
      </c>
    </row>
    <row r="180" spans="1:4">
      <c r="A180">
        <v>130</v>
      </c>
      <c r="B180" s="3">
        <f t="shared" ref="B180:B243" si="7">$B$17*D179</f>
        <v>1723.172152867681</v>
      </c>
      <c r="C180" s="3">
        <f t="shared" ref="C180:C243" si="8">$C$37-B180</f>
        <v>1068.3002867954376</v>
      </c>
      <c r="D180" s="3">
        <f t="shared" si="6"/>
        <v>412493.01640144805</v>
      </c>
    </row>
    <row r="181" spans="1:4">
      <c r="A181">
        <v>131</v>
      </c>
      <c r="B181" s="3">
        <f t="shared" si="7"/>
        <v>1718.7209016727002</v>
      </c>
      <c r="C181" s="3">
        <f t="shared" si="8"/>
        <v>1072.7515379904185</v>
      </c>
      <c r="D181" s="3">
        <f t="shared" si="6"/>
        <v>411420.26486345765</v>
      </c>
    </row>
    <row r="182" spans="1:4">
      <c r="A182">
        <v>132</v>
      </c>
      <c r="B182" s="3">
        <f t="shared" si="7"/>
        <v>1714.2511035977402</v>
      </c>
      <c r="C182" s="3">
        <f t="shared" si="8"/>
        <v>1077.2213360653784</v>
      </c>
      <c r="D182" s="3">
        <f t="shared" si="6"/>
        <v>410343.04352739226</v>
      </c>
    </row>
    <row r="183" spans="1:4">
      <c r="A183">
        <v>133</v>
      </c>
      <c r="B183" s="3">
        <f t="shared" si="7"/>
        <v>1709.7626813641343</v>
      </c>
      <c r="C183" s="3">
        <f t="shared" si="8"/>
        <v>1081.7097582989843</v>
      </c>
      <c r="D183" s="3">
        <f t="shared" ref="D183:D246" si="9">D182-C183</f>
        <v>409261.33376909327</v>
      </c>
    </row>
    <row r="184" spans="1:4">
      <c r="A184">
        <v>134</v>
      </c>
      <c r="B184" s="3">
        <f t="shared" si="7"/>
        <v>1705.2555573712218</v>
      </c>
      <c r="C184" s="3">
        <f t="shared" si="8"/>
        <v>1086.2168822918968</v>
      </c>
      <c r="D184" s="3">
        <f t="shared" si="9"/>
        <v>408175.11688680138</v>
      </c>
    </row>
    <row r="185" spans="1:4">
      <c r="A185">
        <v>135</v>
      </c>
      <c r="B185" s="3">
        <f t="shared" si="7"/>
        <v>1700.7296536950057</v>
      </c>
      <c r="C185" s="3">
        <f t="shared" si="8"/>
        <v>1090.7427859681129</v>
      </c>
      <c r="D185" s="3">
        <f t="shared" si="9"/>
        <v>407084.37410083326</v>
      </c>
    </row>
    <row r="186" spans="1:4">
      <c r="A186">
        <v>136</v>
      </c>
      <c r="B186" s="3">
        <f t="shared" si="7"/>
        <v>1696.1848920868051</v>
      </c>
      <c r="C186" s="3">
        <f t="shared" si="8"/>
        <v>1095.2875475763135</v>
      </c>
      <c r="D186" s="3">
        <f t="shared" si="9"/>
        <v>405989.08655325696</v>
      </c>
    </row>
    <row r="187" spans="1:4">
      <c r="A187">
        <v>137</v>
      </c>
      <c r="B187" s="3">
        <f t="shared" si="7"/>
        <v>1691.6211939719039</v>
      </c>
      <c r="C187" s="3">
        <f t="shared" si="8"/>
        <v>1099.8512456912147</v>
      </c>
      <c r="D187" s="3">
        <f t="shared" si="9"/>
        <v>404889.23530756572</v>
      </c>
    </row>
    <row r="188" spans="1:4">
      <c r="A188">
        <v>138</v>
      </c>
      <c r="B188" s="3">
        <f t="shared" si="7"/>
        <v>1687.0384804481905</v>
      </c>
      <c r="C188" s="3">
        <f t="shared" si="8"/>
        <v>1104.4339592149281</v>
      </c>
      <c r="D188" s="3">
        <f t="shared" si="9"/>
        <v>403784.80134835077</v>
      </c>
    </row>
    <row r="189" spans="1:4">
      <c r="A189">
        <v>139</v>
      </c>
      <c r="B189" s="3">
        <f t="shared" si="7"/>
        <v>1682.4366722847949</v>
      </c>
      <c r="C189" s="3">
        <f t="shared" si="8"/>
        <v>1109.0357673783237</v>
      </c>
      <c r="D189" s="3">
        <f t="shared" si="9"/>
        <v>402675.76558097242</v>
      </c>
    </row>
    <row r="190" spans="1:4">
      <c r="A190">
        <v>140</v>
      </c>
      <c r="B190" s="3">
        <f t="shared" si="7"/>
        <v>1677.8156899207183</v>
      </c>
      <c r="C190" s="3">
        <f t="shared" si="8"/>
        <v>1113.6567497424003</v>
      </c>
      <c r="D190" s="3">
        <f t="shared" si="9"/>
        <v>401562.10883123003</v>
      </c>
    </row>
    <row r="191" spans="1:4">
      <c r="A191">
        <v>141</v>
      </c>
      <c r="B191" s="3">
        <f t="shared" si="7"/>
        <v>1673.1754534634583</v>
      </c>
      <c r="C191" s="3">
        <f t="shared" si="8"/>
        <v>1118.2969861996603</v>
      </c>
      <c r="D191" s="3">
        <f t="shared" si="9"/>
        <v>400443.81184503034</v>
      </c>
    </row>
    <row r="192" spans="1:4">
      <c r="A192">
        <v>142</v>
      </c>
      <c r="B192" s="3">
        <f t="shared" si="7"/>
        <v>1668.5158826876263</v>
      </c>
      <c r="C192" s="3">
        <f t="shared" si="8"/>
        <v>1122.9565569754923</v>
      </c>
      <c r="D192" s="3">
        <f t="shared" si="9"/>
        <v>399320.85528805485</v>
      </c>
    </row>
    <row r="193" spans="1:4">
      <c r="A193">
        <v>143</v>
      </c>
      <c r="B193" s="3">
        <f t="shared" si="7"/>
        <v>1663.8368970335619</v>
      </c>
      <c r="C193" s="3">
        <f t="shared" si="8"/>
        <v>1127.6355426295568</v>
      </c>
      <c r="D193" s="3">
        <f t="shared" si="9"/>
        <v>398193.21974542527</v>
      </c>
    </row>
    <row r="194" spans="1:4">
      <c r="A194">
        <v>144</v>
      </c>
      <c r="B194" s="3">
        <f t="shared" si="7"/>
        <v>1659.1384156059387</v>
      </c>
      <c r="C194" s="3">
        <f t="shared" si="8"/>
        <v>1132.3340240571799</v>
      </c>
      <c r="D194" s="3">
        <f t="shared" si="9"/>
        <v>397060.88572136807</v>
      </c>
    </row>
    <row r="195" spans="1:4">
      <c r="A195">
        <v>145</v>
      </c>
      <c r="B195" s="3">
        <f t="shared" si="7"/>
        <v>1654.4203571723669</v>
      </c>
      <c r="C195" s="3">
        <f t="shared" si="8"/>
        <v>1137.0520824907517</v>
      </c>
      <c r="D195" s="3">
        <f t="shared" si="9"/>
        <v>395923.83363887732</v>
      </c>
    </row>
    <row r="196" spans="1:4">
      <c r="A196">
        <v>146</v>
      </c>
      <c r="B196" s="3">
        <f t="shared" si="7"/>
        <v>1649.6826401619887</v>
      </c>
      <c r="C196" s="3">
        <f t="shared" si="8"/>
        <v>1141.7897995011299</v>
      </c>
      <c r="D196" s="3">
        <f t="shared" si="9"/>
        <v>394782.04383937619</v>
      </c>
    </row>
    <row r="197" spans="1:4">
      <c r="A197">
        <v>147</v>
      </c>
      <c r="B197" s="3">
        <f t="shared" si="7"/>
        <v>1644.9251826640675</v>
      </c>
      <c r="C197" s="3">
        <f t="shared" si="8"/>
        <v>1146.5472569990511</v>
      </c>
      <c r="D197" s="3">
        <f t="shared" si="9"/>
        <v>393635.49658237712</v>
      </c>
    </row>
    <row r="198" spans="1:4">
      <c r="A198">
        <v>148</v>
      </c>
      <c r="B198" s="3">
        <f t="shared" si="7"/>
        <v>1640.1479024265714</v>
      </c>
      <c r="C198" s="3">
        <f t="shared" si="8"/>
        <v>1151.3245372365473</v>
      </c>
      <c r="D198" s="3">
        <f t="shared" si="9"/>
        <v>392484.17204514059</v>
      </c>
    </row>
    <row r="199" spans="1:4">
      <c r="A199">
        <v>149</v>
      </c>
      <c r="B199" s="3">
        <f t="shared" si="7"/>
        <v>1635.3507168547524</v>
      </c>
      <c r="C199" s="3">
        <f t="shared" si="8"/>
        <v>1156.1217228083663</v>
      </c>
      <c r="D199" s="3">
        <f t="shared" si="9"/>
        <v>391328.05032233224</v>
      </c>
    </row>
    <row r="200" spans="1:4">
      <c r="A200">
        <v>150</v>
      </c>
      <c r="B200" s="3">
        <f t="shared" si="7"/>
        <v>1630.5335430097177</v>
      </c>
      <c r="C200" s="3">
        <f t="shared" si="8"/>
        <v>1160.9388966534009</v>
      </c>
      <c r="D200" s="3">
        <f t="shared" si="9"/>
        <v>390167.11142567883</v>
      </c>
    </row>
    <row r="201" spans="1:4">
      <c r="A201">
        <v>151</v>
      </c>
      <c r="B201" s="3">
        <f t="shared" si="7"/>
        <v>1625.6962976069951</v>
      </c>
      <c r="C201" s="3">
        <f t="shared" si="8"/>
        <v>1165.7761420561235</v>
      </c>
      <c r="D201" s="3">
        <f t="shared" si="9"/>
        <v>389001.33528362273</v>
      </c>
    </row>
    <row r="202" spans="1:4">
      <c r="A202">
        <v>152</v>
      </c>
      <c r="B202" s="3">
        <f t="shared" si="7"/>
        <v>1620.8388970150947</v>
      </c>
      <c r="C202" s="3">
        <f t="shared" si="8"/>
        <v>1170.6335426480239</v>
      </c>
      <c r="D202" s="3">
        <f t="shared" si="9"/>
        <v>387830.70174097468</v>
      </c>
    </row>
    <row r="203" spans="1:4">
      <c r="A203">
        <v>153</v>
      </c>
      <c r="B203" s="3">
        <f t="shared" si="7"/>
        <v>1615.9612572540611</v>
      </c>
      <c r="C203" s="3">
        <f t="shared" si="8"/>
        <v>1175.5111824090575</v>
      </c>
      <c r="D203" s="3">
        <f t="shared" si="9"/>
        <v>386655.19055856561</v>
      </c>
    </row>
    <row r="204" spans="1:4">
      <c r="A204">
        <v>154</v>
      </c>
      <c r="B204" s="3">
        <f t="shared" si="7"/>
        <v>1611.0632939940233</v>
      </c>
      <c r="C204" s="3">
        <f t="shared" si="8"/>
        <v>1180.4091456690953</v>
      </c>
      <c r="D204" s="3">
        <f t="shared" si="9"/>
        <v>385474.78141289653</v>
      </c>
    </row>
    <row r="205" spans="1:4">
      <c r="A205">
        <v>155</v>
      </c>
      <c r="B205" s="3">
        <f t="shared" si="7"/>
        <v>1606.1449225537356</v>
      </c>
      <c r="C205" s="3">
        <f t="shared" si="8"/>
        <v>1185.3275171093831</v>
      </c>
      <c r="D205" s="3">
        <f t="shared" si="9"/>
        <v>384289.45389578713</v>
      </c>
    </row>
    <row r="206" spans="1:4">
      <c r="A206">
        <v>156</v>
      </c>
      <c r="B206" s="3">
        <f t="shared" si="7"/>
        <v>1601.2060578991129</v>
      </c>
      <c r="C206" s="3">
        <f t="shared" si="8"/>
        <v>1190.2663817640057</v>
      </c>
      <c r="D206" s="3">
        <f t="shared" si="9"/>
        <v>383099.1875140231</v>
      </c>
    </row>
    <row r="207" spans="1:4">
      <c r="A207">
        <v>157</v>
      </c>
      <c r="B207" s="3">
        <f t="shared" si="7"/>
        <v>1596.2466146417628</v>
      </c>
      <c r="C207" s="3">
        <f t="shared" si="8"/>
        <v>1195.2258250213558</v>
      </c>
      <c r="D207" s="3">
        <f t="shared" si="9"/>
        <v>381903.96168900176</v>
      </c>
    </row>
    <row r="208" spans="1:4">
      <c r="A208">
        <v>158</v>
      </c>
      <c r="B208" s="3">
        <f t="shared" si="7"/>
        <v>1591.2665070375074</v>
      </c>
      <c r="C208" s="3">
        <f t="shared" si="8"/>
        <v>1200.2059326256112</v>
      </c>
      <c r="D208" s="3">
        <f t="shared" si="9"/>
        <v>380703.75575637614</v>
      </c>
    </row>
    <row r="209" spans="1:4">
      <c r="A209">
        <v>159</v>
      </c>
      <c r="B209" s="3">
        <f t="shared" si="7"/>
        <v>1586.2656489849005</v>
      </c>
      <c r="C209" s="3">
        <f t="shared" si="8"/>
        <v>1205.2067906782181</v>
      </c>
      <c r="D209" s="3">
        <f t="shared" si="9"/>
        <v>379498.54896569793</v>
      </c>
    </row>
    <row r="210" spans="1:4">
      <c r="A210">
        <v>160</v>
      </c>
      <c r="B210" s="3">
        <f t="shared" si="7"/>
        <v>1581.2439540237415</v>
      </c>
      <c r="C210" s="3">
        <f t="shared" si="8"/>
        <v>1210.2284856393771</v>
      </c>
      <c r="D210" s="3">
        <f t="shared" si="9"/>
        <v>378288.32048005855</v>
      </c>
    </row>
    <row r="211" spans="1:4">
      <c r="A211">
        <v>161</v>
      </c>
      <c r="B211" s="3">
        <f t="shared" si="7"/>
        <v>1576.2013353335774</v>
      </c>
      <c r="C211" s="3">
        <f t="shared" si="8"/>
        <v>1215.2711043295412</v>
      </c>
      <c r="D211" s="3">
        <f t="shared" si="9"/>
        <v>377073.049375729</v>
      </c>
    </row>
    <row r="212" spans="1:4">
      <c r="A212">
        <v>162</v>
      </c>
      <c r="B212" s="3">
        <f t="shared" si="7"/>
        <v>1571.137705732204</v>
      </c>
      <c r="C212" s="3">
        <f t="shared" si="8"/>
        <v>1220.3347339309146</v>
      </c>
      <c r="D212" s="3">
        <f t="shared" si="9"/>
        <v>375852.71464179805</v>
      </c>
    </row>
    <row r="213" spans="1:4">
      <c r="A213">
        <v>163</v>
      </c>
      <c r="B213" s="3">
        <f t="shared" si="7"/>
        <v>1566.0529776741585</v>
      </c>
      <c r="C213" s="3">
        <f t="shared" si="8"/>
        <v>1225.4194619889602</v>
      </c>
      <c r="D213" s="3">
        <f t="shared" si="9"/>
        <v>374627.29517980909</v>
      </c>
    </row>
    <row r="214" spans="1:4">
      <c r="A214">
        <v>164</v>
      </c>
      <c r="B214" s="3">
        <f t="shared" si="7"/>
        <v>1560.9470632492046</v>
      </c>
      <c r="C214" s="3">
        <f t="shared" si="8"/>
        <v>1230.525376413914</v>
      </c>
      <c r="D214" s="3">
        <f t="shared" si="9"/>
        <v>373396.7698033952</v>
      </c>
    </row>
    <row r="215" spans="1:4">
      <c r="A215">
        <v>165</v>
      </c>
      <c r="B215" s="3">
        <f t="shared" si="7"/>
        <v>1555.8198741808133</v>
      </c>
      <c r="C215" s="3">
        <f t="shared" si="8"/>
        <v>1235.6525654823054</v>
      </c>
      <c r="D215" s="3">
        <f t="shared" si="9"/>
        <v>372161.1172379129</v>
      </c>
    </row>
    <row r="216" spans="1:4">
      <c r="A216">
        <v>166</v>
      </c>
      <c r="B216" s="3">
        <f t="shared" si="7"/>
        <v>1550.6713218246371</v>
      </c>
      <c r="C216" s="3">
        <f t="shared" si="8"/>
        <v>1240.8011178384816</v>
      </c>
      <c r="D216" s="3">
        <f t="shared" si="9"/>
        <v>370920.31612007442</v>
      </c>
    </row>
    <row r="217" spans="1:4">
      <c r="A217">
        <v>167</v>
      </c>
      <c r="B217" s="3">
        <f t="shared" si="7"/>
        <v>1545.5013171669768</v>
      </c>
      <c r="C217" s="3">
        <f t="shared" si="8"/>
        <v>1245.9711224961418</v>
      </c>
      <c r="D217" s="3">
        <f t="shared" si="9"/>
        <v>369674.3449975783</v>
      </c>
    </row>
    <row r="218" spans="1:4">
      <c r="A218">
        <v>168</v>
      </c>
      <c r="B218" s="3">
        <f t="shared" si="7"/>
        <v>1540.3097708232428</v>
      </c>
      <c r="C218" s="3">
        <f t="shared" si="8"/>
        <v>1251.1626688398758</v>
      </c>
      <c r="D218" s="3">
        <f t="shared" si="9"/>
        <v>368423.18232873845</v>
      </c>
    </row>
    <row r="219" spans="1:4">
      <c r="A219">
        <v>169</v>
      </c>
      <c r="B219" s="3">
        <f t="shared" si="7"/>
        <v>1535.0965930364102</v>
      </c>
      <c r="C219" s="3">
        <f t="shared" si="8"/>
        <v>1256.3758466267084</v>
      </c>
      <c r="D219" s="3">
        <f t="shared" si="9"/>
        <v>367166.80648211174</v>
      </c>
    </row>
    <row r="220" spans="1:4">
      <c r="A220">
        <v>170</v>
      </c>
      <c r="B220" s="3">
        <f t="shared" si="7"/>
        <v>1529.8616936754656</v>
      </c>
      <c r="C220" s="3">
        <f t="shared" si="8"/>
        <v>1261.610745987653</v>
      </c>
      <c r="D220" s="3">
        <f t="shared" si="9"/>
        <v>365905.19573612406</v>
      </c>
    </row>
    <row r="221" spans="1:4">
      <c r="A221">
        <v>171</v>
      </c>
      <c r="B221" s="3">
        <f t="shared" si="7"/>
        <v>1524.6049822338503</v>
      </c>
      <c r="C221" s="3">
        <f t="shared" si="8"/>
        <v>1266.8674574292684</v>
      </c>
      <c r="D221" s="3">
        <f t="shared" si="9"/>
        <v>364638.32827869477</v>
      </c>
    </row>
    <row r="222" spans="1:4">
      <c r="A222">
        <v>172</v>
      </c>
      <c r="B222" s="3">
        <f t="shared" si="7"/>
        <v>1519.326367827895</v>
      </c>
      <c r="C222" s="3">
        <f t="shared" si="8"/>
        <v>1272.1460718352237</v>
      </c>
      <c r="D222" s="3">
        <f t="shared" si="9"/>
        <v>363366.18220685952</v>
      </c>
    </row>
    <row r="223" spans="1:4">
      <c r="A223">
        <v>173</v>
      </c>
      <c r="B223" s="3">
        <f t="shared" si="7"/>
        <v>1514.0257591952479</v>
      </c>
      <c r="C223" s="3">
        <f t="shared" si="8"/>
        <v>1277.4466804678707</v>
      </c>
      <c r="D223" s="3">
        <f t="shared" si="9"/>
        <v>362088.73552639165</v>
      </c>
    </row>
    <row r="224" spans="1:4">
      <c r="A224">
        <v>174</v>
      </c>
      <c r="B224" s="3">
        <f t="shared" si="7"/>
        <v>1508.7030646932985</v>
      </c>
      <c r="C224" s="3">
        <f t="shared" si="8"/>
        <v>1282.7693749698201</v>
      </c>
      <c r="D224" s="3">
        <f t="shared" si="9"/>
        <v>360805.96615142183</v>
      </c>
    </row>
    <row r="225" spans="1:4">
      <c r="A225">
        <v>175</v>
      </c>
      <c r="B225" s="3">
        <f t="shared" si="7"/>
        <v>1503.3581922975909</v>
      </c>
      <c r="C225" s="3">
        <f t="shared" si="8"/>
        <v>1288.1142473655277</v>
      </c>
      <c r="D225" s="3">
        <f t="shared" si="9"/>
        <v>359517.85190405633</v>
      </c>
    </row>
    <row r="226" spans="1:4">
      <c r="A226">
        <v>176</v>
      </c>
      <c r="B226" s="3">
        <f t="shared" si="7"/>
        <v>1497.9910496002346</v>
      </c>
      <c r="C226" s="3">
        <f t="shared" si="8"/>
        <v>1293.481390062884</v>
      </c>
      <c r="D226" s="3">
        <f t="shared" si="9"/>
        <v>358224.37051399343</v>
      </c>
    </row>
    <row r="227" spans="1:4">
      <c r="A227">
        <v>177</v>
      </c>
      <c r="B227" s="3">
        <f t="shared" si="7"/>
        <v>1492.6015438083059</v>
      </c>
      <c r="C227" s="3">
        <f t="shared" si="8"/>
        <v>1298.8708958548127</v>
      </c>
      <c r="D227" s="3">
        <f t="shared" si="9"/>
        <v>356925.49961813859</v>
      </c>
    </row>
    <row r="228" spans="1:4">
      <c r="A228">
        <v>178</v>
      </c>
      <c r="B228" s="3">
        <f t="shared" si="7"/>
        <v>1487.1895817422442</v>
      </c>
      <c r="C228" s="3">
        <f t="shared" si="8"/>
        <v>1304.2828579208744</v>
      </c>
      <c r="D228" s="3">
        <f t="shared" si="9"/>
        <v>355621.21676021774</v>
      </c>
    </row>
    <row r="229" spans="1:4">
      <c r="A229">
        <v>179</v>
      </c>
      <c r="B229" s="3">
        <f t="shared" si="7"/>
        <v>1481.7550698342407</v>
      </c>
      <c r="C229" s="3">
        <f t="shared" si="8"/>
        <v>1309.717369828878</v>
      </c>
      <c r="D229" s="3">
        <f t="shared" si="9"/>
        <v>354311.49939038884</v>
      </c>
    </row>
    <row r="230" spans="1:4">
      <c r="A230">
        <v>180</v>
      </c>
      <c r="B230" s="3">
        <f t="shared" si="7"/>
        <v>1476.2979141266201</v>
      </c>
      <c r="C230" s="3">
        <f t="shared" si="8"/>
        <v>1315.1745255364985</v>
      </c>
      <c r="D230" s="3">
        <f t="shared" si="9"/>
        <v>352996.32486485236</v>
      </c>
    </row>
    <row r="231" spans="1:4">
      <c r="A231">
        <v>181</v>
      </c>
      <c r="B231" s="3">
        <f t="shared" si="7"/>
        <v>1470.8180202702181</v>
      </c>
      <c r="C231" s="3">
        <f t="shared" si="8"/>
        <v>1320.6544193929005</v>
      </c>
      <c r="D231" s="3">
        <f t="shared" si="9"/>
        <v>351675.67044545943</v>
      </c>
    </row>
    <row r="232" spans="1:4">
      <c r="A232">
        <v>182</v>
      </c>
      <c r="B232" s="3">
        <f t="shared" si="7"/>
        <v>1465.3152935227477</v>
      </c>
      <c r="C232" s="3">
        <f t="shared" si="8"/>
        <v>1326.157146140371</v>
      </c>
      <c r="D232" s="3">
        <f t="shared" si="9"/>
        <v>350349.51329931908</v>
      </c>
    </row>
    <row r="233" spans="1:4">
      <c r="A233">
        <v>183</v>
      </c>
      <c r="B233" s="3">
        <f t="shared" si="7"/>
        <v>1459.7896387471628</v>
      </c>
      <c r="C233" s="3">
        <f t="shared" si="8"/>
        <v>1331.6828009159558</v>
      </c>
      <c r="D233" s="3">
        <f t="shared" si="9"/>
        <v>349017.83049840311</v>
      </c>
    </row>
    <row r="234" spans="1:4">
      <c r="A234">
        <v>184</v>
      </c>
      <c r="B234" s="3">
        <f t="shared" si="7"/>
        <v>1454.240960410013</v>
      </c>
      <c r="C234" s="3">
        <f t="shared" si="8"/>
        <v>1337.2314792531056</v>
      </c>
      <c r="D234" s="3">
        <f t="shared" si="9"/>
        <v>347680.59901915002</v>
      </c>
    </row>
    <row r="235" spans="1:4">
      <c r="A235">
        <v>185</v>
      </c>
      <c r="B235" s="3">
        <f t="shared" si="7"/>
        <v>1448.6691625797916</v>
      </c>
      <c r="C235" s="3">
        <f t="shared" si="8"/>
        <v>1342.803277083327</v>
      </c>
      <c r="D235" s="3">
        <f t="shared" si="9"/>
        <v>346337.79574206669</v>
      </c>
    </row>
    <row r="236" spans="1:4">
      <c r="A236">
        <v>186</v>
      </c>
      <c r="B236" s="3">
        <f t="shared" si="7"/>
        <v>1443.0741489252778</v>
      </c>
      <c r="C236" s="3">
        <f t="shared" si="8"/>
        <v>1348.3982907378409</v>
      </c>
      <c r="D236" s="3">
        <f t="shared" si="9"/>
        <v>344989.39745132887</v>
      </c>
    </row>
    <row r="237" spans="1:4">
      <c r="A237">
        <v>187</v>
      </c>
      <c r="B237" s="3">
        <f t="shared" si="7"/>
        <v>1437.4558227138702</v>
      </c>
      <c r="C237" s="3">
        <f t="shared" si="8"/>
        <v>1354.0166169492484</v>
      </c>
      <c r="D237" s="3">
        <f t="shared" si="9"/>
        <v>343635.38083437964</v>
      </c>
    </row>
    <row r="238" spans="1:4">
      <c r="A238">
        <v>188</v>
      </c>
      <c r="B238" s="3">
        <f t="shared" si="7"/>
        <v>1431.8140868099151</v>
      </c>
      <c r="C238" s="3">
        <f t="shared" si="8"/>
        <v>1359.6583528532035</v>
      </c>
      <c r="D238" s="3">
        <f t="shared" si="9"/>
        <v>342275.72248152643</v>
      </c>
    </row>
    <row r="239" spans="1:4">
      <c r="A239">
        <v>189</v>
      </c>
      <c r="B239" s="3">
        <f t="shared" si="7"/>
        <v>1426.1488436730267</v>
      </c>
      <c r="C239" s="3">
        <f t="shared" si="8"/>
        <v>1365.3235959900919</v>
      </c>
      <c r="D239" s="3">
        <f t="shared" si="9"/>
        <v>340910.39888553636</v>
      </c>
    </row>
    <row r="240" spans="1:4">
      <c r="A240">
        <v>190</v>
      </c>
      <c r="B240" s="3">
        <f t="shared" si="7"/>
        <v>1420.4599953564016</v>
      </c>
      <c r="C240" s="3">
        <f t="shared" si="8"/>
        <v>1371.012444306717</v>
      </c>
      <c r="D240" s="3">
        <f t="shared" si="9"/>
        <v>339539.38644122967</v>
      </c>
    </row>
    <row r="241" spans="1:4">
      <c r="A241">
        <v>191</v>
      </c>
      <c r="B241" s="3">
        <f t="shared" si="7"/>
        <v>1414.7474435051236</v>
      </c>
      <c r="C241" s="3">
        <f t="shared" si="8"/>
        <v>1376.7249961579951</v>
      </c>
      <c r="D241" s="3">
        <f t="shared" si="9"/>
        <v>338162.66144507169</v>
      </c>
    </row>
    <row r="242" spans="1:4">
      <c r="A242">
        <v>192</v>
      </c>
      <c r="B242" s="3">
        <f t="shared" si="7"/>
        <v>1409.0110893544654</v>
      </c>
      <c r="C242" s="3">
        <f t="shared" si="8"/>
        <v>1382.4613503086532</v>
      </c>
      <c r="D242" s="3">
        <f t="shared" si="9"/>
        <v>336780.20009476301</v>
      </c>
    </row>
    <row r="243" spans="1:4">
      <c r="A243">
        <v>193</v>
      </c>
      <c r="B243" s="3">
        <f t="shared" si="7"/>
        <v>1403.2508337281793</v>
      </c>
      <c r="C243" s="3">
        <f t="shared" si="8"/>
        <v>1388.2216059349394</v>
      </c>
      <c r="D243" s="3">
        <f t="shared" si="9"/>
        <v>335391.97848882806</v>
      </c>
    </row>
    <row r="244" spans="1:4">
      <c r="A244">
        <v>194</v>
      </c>
      <c r="B244" s="3">
        <f t="shared" ref="B244:B307" si="10">$B$17*D243</f>
        <v>1397.4665770367835</v>
      </c>
      <c r="C244" s="3">
        <f t="shared" ref="C244:C307" si="11">$C$37-B244</f>
        <v>1394.0058626263351</v>
      </c>
      <c r="D244" s="3">
        <f t="shared" si="9"/>
        <v>333997.97262620169</v>
      </c>
    </row>
    <row r="245" spans="1:4">
      <c r="A245">
        <v>195</v>
      </c>
      <c r="B245" s="3">
        <f t="shared" si="10"/>
        <v>1391.6582192758403</v>
      </c>
      <c r="C245" s="3">
        <f t="shared" si="11"/>
        <v>1399.8142203872783</v>
      </c>
      <c r="D245" s="3">
        <f t="shared" si="9"/>
        <v>332598.15840581444</v>
      </c>
    </row>
    <row r="246" spans="1:4">
      <c r="A246">
        <v>196</v>
      </c>
      <c r="B246" s="3">
        <f t="shared" si="10"/>
        <v>1385.8256600242269</v>
      </c>
      <c r="C246" s="3">
        <f t="shared" si="11"/>
        <v>1405.6467796388918</v>
      </c>
      <c r="D246" s="3">
        <f t="shared" si="9"/>
        <v>331192.51162617555</v>
      </c>
    </row>
    <row r="247" spans="1:4">
      <c r="A247">
        <v>197</v>
      </c>
      <c r="B247" s="3">
        <f t="shared" si="10"/>
        <v>1379.9687984423981</v>
      </c>
      <c r="C247" s="3">
        <f t="shared" si="11"/>
        <v>1411.5036412207205</v>
      </c>
      <c r="D247" s="3">
        <f t="shared" ref="D247:D310" si="12">D246-C247</f>
        <v>329781.00798495481</v>
      </c>
    </row>
    <row r="248" spans="1:4">
      <c r="A248">
        <v>198</v>
      </c>
      <c r="B248" s="3">
        <f t="shared" si="10"/>
        <v>1374.0875332706451</v>
      </c>
      <c r="C248" s="3">
        <f t="shared" si="11"/>
        <v>1417.3849063924736</v>
      </c>
      <c r="D248" s="3">
        <f t="shared" si="12"/>
        <v>328363.62307856232</v>
      </c>
    </row>
    <row r="249" spans="1:4">
      <c r="A249">
        <v>199</v>
      </c>
      <c r="B249" s="3">
        <f t="shared" si="10"/>
        <v>1368.1817628273429</v>
      </c>
      <c r="C249" s="3">
        <f t="shared" si="11"/>
        <v>1423.2906768357757</v>
      </c>
      <c r="D249" s="3">
        <f t="shared" si="12"/>
        <v>326940.33240172657</v>
      </c>
    </row>
    <row r="250" spans="1:4">
      <c r="A250">
        <v>200</v>
      </c>
      <c r="B250" s="3">
        <f t="shared" si="10"/>
        <v>1362.2513850071941</v>
      </c>
      <c r="C250" s="3">
        <f t="shared" si="11"/>
        <v>1429.2210546559245</v>
      </c>
      <c r="D250" s="3">
        <f t="shared" si="12"/>
        <v>325511.11134707066</v>
      </c>
    </row>
    <row r="251" spans="1:4">
      <c r="A251">
        <v>201</v>
      </c>
      <c r="B251" s="3">
        <f t="shared" si="10"/>
        <v>1356.296297279461</v>
      </c>
      <c r="C251" s="3">
        <f t="shared" si="11"/>
        <v>1435.1761423836576</v>
      </c>
      <c r="D251" s="3">
        <f t="shared" si="12"/>
        <v>324075.935204687</v>
      </c>
    </row>
    <row r="252" spans="1:4">
      <c r="A252">
        <v>202</v>
      </c>
      <c r="B252" s="3">
        <f t="shared" si="10"/>
        <v>1350.3163966861957</v>
      </c>
      <c r="C252" s="3">
        <f t="shared" si="11"/>
        <v>1441.1560429769229</v>
      </c>
      <c r="D252" s="3">
        <f t="shared" si="12"/>
        <v>322634.77916171006</v>
      </c>
    </row>
    <row r="253" spans="1:4">
      <c r="A253">
        <v>203</v>
      </c>
      <c r="B253" s="3">
        <f t="shared" si="10"/>
        <v>1344.3115798404585</v>
      </c>
      <c r="C253" s="3">
        <f t="shared" si="11"/>
        <v>1447.1608598226601</v>
      </c>
      <c r="D253" s="3">
        <f t="shared" si="12"/>
        <v>321187.61830188741</v>
      </c>
    </row>
    <row r="254" spans="1:4">
      <c r="A254">
        <v>204</v>
      </c>
      <c r="B254" s="3">
        <f t="shared" si="10"/>
        <v>1338.2817429245308</v>
      </c>
      <c r="C254" s="3">
        <f t="shared" si="11"/>
        <v>1453.1906967385878</v>
      </c>
      <c r="D254" s="3">
        <f t="shared" si="12"/>
        <v>319734.42760514881</v>
      </c>
    </row>
    <row r="255" spans="1:4">
      <c r="A255">
        <v>205</v>
      </c>
      <c r="B255" s="3">
        <f t="shared" si="10"/>
        <v>1332.2267816881201</v>
      </c>
      <c r="C255" s="3">
        <f t="shared" si="11"/>
        <v>1459.2456579749985</v>
      </c>
      <c r="D255" s="3">
        <f t="shared" si="12"/>
        <v>318275.18194717384</v>
      </c>
    </row>
    <row r="256" spans="1:4">
      <c r="A256">
        <v>206</v>
      </c>
      <c r="B256" s="3">
        <f t="shared" si="10"/>
        <v>1326.1465914465577</v>
      </c>
      <c r="C256" s="3">
        <f t="shared" si="11"/>
        <v>1465.3258482165609</v>
      </c>
      <c r="D256" s="3">
        <f t="shared" si="12"/>
        <v>316809.8560989573</v>
      </c>
    </row>
    <row r="257" spans="1:4">
      <c r="A257">
        <v>207</v>
      </c>
      <c r="B257" s="3">
        <f t="shared" si="10"/>
        <v>1320.0410670789888</v>
      </c>
      <c r="C257" s="3">
        <f t="shared" si="11"/>
        <v>1471.4313725841298</v>
      </c>
      <c r="D257" s="3">
        <f t="shared" si="12"/>
        <v>315338.42472637317</v>
      </c>
    </row>
    <row r="258" spans="1:4">
      <c r="A258">
        <v>208</v>
      </c>
      <c r="B258" s="3">
        <f t="shared" si="10"/>
        <v>1313.9101030265549</v>
      </c>
      <c r="C258" s="3">
        <f t="shared" si="11"/>
        <v>1477.5623366365637</v>
      </c>
      <c r="D258" s="3">
        <f t="shared" si="12"/>
        <v>313860.86238973658</v>
      </c>
    </row>
    <row r="259" spans="1:4">
      <c r="A259">
        <v>209</v>
      </c>
      <c r="B259" s="3">
        <f t="shared" si="10"/>
        <v>1307.7535932905691</v>
      </c>
      <c r="C259" s="3">
        <f t="shared" si="11"/>
        <v>1483.7188463725495</v>
      </c>
      <c r="D259" s="3">
        <f t="shared" si="12"/>
        <v>312377.14354336401</v>
      </c>
    </row>
    <row r="260" spans="1:4">
      <c r="A260">
        <v>210</v>
      </c>
      <c r="B260" s="3">
        <f t="shared" si="10"/>
        <v>1301.5714314306833</v>
      </c>
      <c r="C260" s="3">
        <f t="shared" si="11"/>
        <v>1489.9010082324353</v>
      </c>
      <c r="D260" s="3">
        <f t="shared" si="12"/>
        <v>310887.24253513158</v>
      </c>
    </row>
    <row r="261" spans="1:4">
      <c r="A261">
        <v>211</v>
      </c>
      <c r="B261" s="3">
        <f t="shared" si="10"/>
        <v>1295.3635105630483</v>
      </c>
      <c r="C261" s="3">
        <f t="shared" si="11"/>
        <v>1496.1089291000703</v>
      </c>
      <c r="D261" s="3">
        <f t="shared" si="12"/>
        <v>309391.13360603148</v>
      </c>
    </row>
    <row r="262" spans="1:4">
      <c r="A262">
        <v>212</v>
      </c>
      <c r="B262" s="3">
        <f t="shared" si="10"/>
        <v>1289.1297233584644</v>
      </c>
      <c r="C262" s="3">
        <f t="shared" si="11"/>
        <v>1502.3427163046542</v>
      </c>
      <c r="D262" s="3">
        <f t="shared" si="12"/>
        <v>307888.79088972684</v>
      </c>
    </row>
    <row r="263" spans="1:4">
      <c r="A263">
        <v>213</v>
      </c>
      <c r="B263" s="3">
        <f t="shared" si="10"/>
        <v>1282.8699620405284</v>
      </c>
      <c r="C263" s="3">
        <f t="shared" si="11"/>
        <v>1508.6024776225902</v>
      </c>
      <c r="D263" s="3">
        <f t="shared" si="12"/>
        <v>306380.18841210427</v>
      </c>
    </row>
    <row r="264" spans="1:4">
      <c r="A264">
        <v>214</v>
      </c>
      <c r="B264" s="3">
        <f t="shared" si="10"/>
        <v>1276.5841183837679</v>
      </c>
      <c r="C264" s="3">
        <f t="shared" si="11"/>
        <v>1514.8883212793507</v>
      </c>
      <c r="D264" s="3">
        <f t="shared" si="12"/>
        <v>304865.30009082489</v>
      </c>
    </row>
    <row r="265" spans="1:4">
      <c r="A265">
        <v>215</v>
      </c>
      <c r="B265" s="3">
        <f t="shared" si="10"/>
        <v>1270.2720837117704</v>
      </c>
      <c r="C265" s="3">
        <f t="shared" si="11"/>
        <v>1521.2003559513482</v>
      </c>
      <c r="D265" s="3">
        <f t="shared" si="12"/>
        <v>303344.09973487357</v>
      </c>
    </row>
    <row r="266" spans="1:4">
      <c r="A266">
        <v>216</v>
      </c>
      <c r="B266" s="3">
        <f t="shared" si="10"/>
        <v>1263.9337488953065</v>
      </c>
      <c r="C266" s="3">
        <f t="shared" si="11"/>
        <v>1527.5386907678121</v>
      </c>
      <c r="D266" s="3">
        <f t="shared" si="12"/>
        <v>301816.56104410574</v>
      </c>
    </row>
    <row r="267" spans="1:4">
      <c r="A267">
        <v>217</v>
      </c>
      <c r="B267" s="3">
        <f t="shared" si="10"/>
        <v>1257.5690043504405</v>
      </c>
      <c r="C267" s="3">
        <f t="shared" si="11"/>
        <v>1533.9034353126781</v>
      </c>
      <c r="D267" s="3">
        <f t="shared" si="12"/>
        <v>300282.65760879306</v>
      </c>
    </row>
    <row r="268" spans="1:4">
      <c r="A268">
        <v>218</v>
      </c>
      <c r="B268" s="3">
        <f t="shared" si="10"/>
        <v>1251.1777400366377</v>
      </c>
      <c r="C268" s="3">
        <f t="shared" si="11"/>
        <v>1540.2946996264809</v>
      </c>
      <c r="D268" s="3">
        <f t="shared" si="12"/>
        <v>298742.36290916655</v>
      </c>
    </row>
    <row r="269" spans="1:4">
      <c r="A269">
        <v>219</v>
      </c>
      <c r="B269" s="3">
        <f t="shared" si="10"/>
        <v>1244.7598454548606</v>
      </c>
      <c r="C269" s="3">
        <f t="shared" si="11"/>
        <v>1546.712594208258</v>
      </c>
      <c r="D269" s="3">
        <f t="shared" si="12"/>
        <v>297195.6503149583</v>
      </c>
    </row>
    <row r="270" spans="1:4">
      <c r="A270">
        <v>220</v>
      </c>
      <c r="B270" s="3">
        <f t="shared" si="10"/>
        <v>1238.3152096456595</v>
      </c>
      <c r="C270" s="3">
        <f t="shared" si="11"/>
        <v>1553.1572300174591</v>
      </c>
      <c r="D270" s="3">
        <f t="shared" si="12"/>
        <v>295642.49308494083</v>
      </c>
    </row>
    <row r="271" spans="1:4">
      <c r="A271">
        <v>221</v>
      </c>
      <c r="B271" s="3">
        <f t="shared" si="10"/>
        <v>1231.8437211872533</v>
      </c>
      <c r="C271" s="3">
        <f t="shared" si="11"/>
        <v>1559.6287184758653</v>
      </c>
      <c r="D271" s="3">
        <f t="shared" si="12"/>
        <v>294082.86436646496</v>
      </c>
    </row>
    <row r="272" spans="1:4">
      <c r="A272">
        <v>222</v>
      </c>
      <c r="B272" s="3">
        <f t="shared" si="10"/>
        <v>1225.3452681936039</v>
      </c>
      <c r="C272" s="3">
        <f t="shared" si="11"/>
        <v>1566.1271714695147</v>
      </c>
      <c r="D272" s="3">
        <f t="shared" si="12"/>
        <v>292516.73719499545</v>
      </c>
    </row>
    <row r="273" spans="1:4">
      <c r="A273">
        <v>223</v>
      </c>
      <c r="B273" s="3">
        <f t="shared" si="10"/>
        <v>1218.8197383124811</v>
      </c>
      <c r="C273" s="3">
        <f t="shared" si="11"/>
        <v>1572.6527013506375</v>
      </c>
      <c r="D273" s="3">
        <f t="shared" si="12"/>
        <v>290944.08449364483</v>
      </c>
    </row>
    <row r="274" spans="1:4">
      <c r="A274">
        <v>224</v>
      </c>
      <c r="B274" s="3">
        <f t="shared" si="10"/>
        <v>1212.2670187235201</v>
      </c>
      <c r="C274" s="3">
        <f t="shared" si="11"/>
        <v>1579.2054209395985</v>
      </c>
      <c r="D274" s="3">
        <f t="shared" si="12"/>
        <v>289364.87907270523</v>
      </c>
    </row>
    <row r="275" spans="1:4">
      <c r="A275">
        <v>225</v>
      </c>
      <c r="B275" s="3">
        <f t="shared" si="10"/>
        <v>1205.6869961362718</v>
      </c>
      <c r="C275" s="3">
        <f t="shared" si="11"/>
        <v>1585.7854435268468</v>
      </c>
      <c r="D275" s="3">
        <f t="shared" si="12"/>
        <v>287779.09362917836</v>
      </c>
    </row>
    <row r="276" spans="1:4">
      <c r="A276">
        <v>226</v>
      </c>
      <c r="B276" s="3">
        <f t="shared" si="10"/>
        <v>1199.0795567882431</v>
      </c>
      <c r="C276" s="3">
        <f t="shared" si="11"/>
        <v>1592.3928828748756</v>
      </c>
      <c r="D276" s="3">
        <f t="shared" si="12"/>
        <v>286186.70074630348</v>
      </c>
    </row>
    <row r="277" spans="1:4">
      <c r="A277">
        <v>227</v>
      </c>
      <c r="B277" s="3">
        <f t="shared" si="10"/>
        <v>1192.4445864429313</v>
      </c>
      <c r="C277" s="3">
        <f t="shared" si="11"/>
        <v>1599.0278532201874</v>
      </c>
      <c r="D277" s="3">
        <f t="shared" si="12"/>
        <v>284587.67289308331</v>
      </c>
    </row>
    <row r="278" spans="1:4">
      <c r="A278">
        <v>228</v>
      </c>
      <c r="B278" s="3">
        <f t="shared" si="10"/>
        <v>1185.7819703878472</v>
      </c>
      <c r="C278" s="3">
        <f t="shared" si="11"/>
        <v>1605.6904692752714</v>
      </c>
      <c r="D278" s="3">
        <f t="shared" si="12"/>
        <v>282981.98242380802</v>
      </c>
    </row>
    <row r="279" spans="1:4">
      <c r="A279">
        <v>229</v>
      </c>
      <c r="B279" s="3">
        <f t="shared" si="10"/>
        <v>1179.0915934325335</v>
      </c>
      <c r="C279" s="3">
        <f t="shared" si="11"/>
        <v>1612.3808462305851</v>
      </c>
      <c r="D279" s="3">
        <f t="shared" si="12"/>
        <v>281369.60157757741</v>
      </c>
    </row>
    <row r="280" spans="1:4">
      <c r="A280">
        <v>230</v>
      </c>
      <c r="B280" s="3">
        <f t="shared" si="10"/>
        <v>1172.3733399065725</v>
      </c>
      <c r="C280" s="3">
        <f t="shared" si="11"/>
        <v>1619.0990997565461</v>
      </c>
      <c r="D280" s="3">
        <f t="shared" si="12"/>
        <v>279750.50247782085</v>
      </c>
    </row>
    <row r="281" spans="1:4">
      <c r="A281">
        <v>231</v>
      </c>
      <c r="B281" s="3">
        <f t="shared" si="10"/>
        <v>1165.6270936575868</v>
      </c>
      <c r="C281" s="3">
        <f t="shared" si="11"/>
        <v>1625.8453460055318</v>
      </c>
      <c r="D281" s="3">
        <f t="shared" si="12"/>
        <v>278124.65713181533</v>
      </c>
    </row>
    <row r="282" spans="1:4">
      <c r="A282">
        <v>232</v>
      </c>
      <c r="B282" s="3">
        <f t="shared" si="10"/>
        <v>1158.8527380492305</v>
      </c>
      <c r="C282" s="3">
        <f t="shared" si="11"/>
        <v>1632.6197016138881</v>
      </c>
      <c r="D282" s="3">
        <f t="shared" si="12"/>
        <v>276492.03743020142</v>
      </c>
    </row>
    <row r="283" spans="1:4">
      <c r="A283">
        <v>233</v>
      </c>
      <c r="B283" s="3">
        <f t="shared" si="10"/>
        <v>1152.0501559591726</v>
      </c>
      <c r="C283" s="3">
        <f t="shared" si="11"/>
        <v>1639.4222837039461</v>
      </c>
      <c r="D283" s="3">
        <f t="shared" si="12"/>
        <v>274852.6151464975</v>
      </c>
    </row>
    <row r="284" spans="1:4">
      <c r="A284">
        <v>234</v>
      </c>
      <c r="B284" s="3">
        <f t="shared" si="10"/>
        <v>1145.219229777073</v>
      </c>
      <c r="C284" s="3">
        <f t="shared" si="11"/>
        <v>1646.2532098860456</v>
      </c>
      <c r="D284" s="3">
        <f t="shared" si="12"/>
        <v>273206.36193661147</v>
      </c>
    </row>
    <row r="285" spans="1:4">
      <c r="A285">
        <v>235</v>
      </c>
      <c r="B285" s="3">
        <f t="shared" si="10"/>
        <v>1138.3598414025478</v>
      </c>
      <c r="C285" s="3">
        <f t="shared" si="11"/>
        <v>1653.1125982605708</v>
      </c>
      <c r="D285" s="3">
        <f t="shared" si="12"/>
        <v>271553.2493383509</v>
      </c>
    </row>
    <row r="286" spans="1:4">
      <c r="A286">
        <v>236</v>
      </c>
      <c r="B286" s="3">
        <f t="shared" si="10"/>
        <v>1131.4718722431287</v>
      </c>
      <c r="C286" s="3">
        <f t="shared" si="11"/>
        <v>1660.0005674199899</v>
      </c>
      <c r="D286" s="3">
        <f t="shared" si="12"/>
        <v>269893.24877093092</v>
      </c>
    </row>
    <row r="287" spans="1:4">
      <c r="A287">
        <v>237</v>
      </c>
      <c r="B287" s="3">
        <f t="shared" si="10"/>
        <v>1124.5552032122121</v>
      </c>
      <c r="C287" s="3">
        <f t="shared" si="11"/>
        <v>1666.9172364509066</v>
      </c>
      <c r="D287" s="3">
        <f t="shared" si="12"/>
        <v>268226.33153448004</v>
      </c>
    </row>
    <row r="288" spans="1:4">
      <c r="A288">
        <v>238</v>
      </c>
      <c r="B288" s="3">
        <f t="shared" si="10"/>
        <v>1117.6097147270002</v>
      </c>
      <c r="C288" s="3">
        <f t="shared" si="11"/>
        <v>1673.8627249361184</v>
      </c>
      <c r="D288" s="3">
        <f t="shared" si="12"/>
        <v>266552.46880954393</v>
      </c>
    </row>
    <row r="289" spans="1:4">
      <c r="A289">
        <v>239</v>
      </c>
      <c r="B289" s="3">
        <f t="shared" si="10"/>
        <v>1110.6352867064331</v>
      </c>
      <c r="C289" s="3">
        <f t="shared" si="11"/>
        <v>1680.8371529566855</v>
      </c>
      <c r="D289" s="3">
        <f t="shared" si="12"/>
        <v>264871.63165658724</v>
      </c>
    </row>
    <row r="290" spans="1:4">
      <c r="A290">
        <v>240</v>
      </c>
      <c r="B290" s="3">
        <f t="shared" si="10"/>
        <v>1103.6317985691135</v>
      </c>
      <c r="C290" s="3">
        <f t="shared" si="11"/>
        <v>1687.8406410940052</v>
      </c>
      <c r="D290" s="3">
        <f t="shared" si="12"/>
        <v>263183.79101549322</v>
      </c>
    </row>
    <row r="291" spans="1:4">
      <c r="A291">
        <v>241</v>
      </c>
      <c r="B291" s="3">
        <f t="shared" si="10"/>
        <v>1096.5991292312217</v>
      </c>
      <c r="C291" s="3">
        <f t="shared" si="11"/>
        <v>1694.8733104318969</v>
      </c>
      <c r="D291" s="3">
        <f t="shared" si="12"/>
        <v>261488.91770506132</v>
      </c>
    </row>
    <row r="292" spans="1:4">
      <c r="A292">
        <v>242</v>
      </c>
      <c r="B292" s="3">
        <f t="shared" si="10"/>
        <v>1089.5371571044222</v>
      </c>
      <c r="C292" s="3">
        <f t="shared" si="11"/>
        <v>1701.9352825586964</v>
      </c>
      <c r="D292" s="3">
        <f t="shared" si="12"/>
        <v>259786.98242250262</v>
      </c>
    </row>
    <row r="293" spans="1:4">
      <c r="A293">
        <v>243</v>
      </c>
      <c r="B293" s="3">
        <f t="shared" si="10"/>
        <v>1082.445760093761</v>
      </c>
      <c r="C293" s="3">
        <f t="shared" si="11"/>
        <v>1709.0266795693576</v>
      </c>
      <c r="D293" s="3">
        <f t="shared" si="12"/>
        <v>258077.95574293326</v>
      </c>
    </row>
    <row r="294" spans="1:4">
      <c r="A294">
        <v>244</v>
      </c>
      <c r="B294" s="3">
        <f t="shared" si="10"/>
        <v>1075.3248155955553</v>
      </c>
      <c r="C294" s="3">
        <f t="shared" si="11"/>
        <v>1716.1476240675634</v>
      </c>
      <c r="D294" s="3">
        <f t="shared" si="12"/>
        <v>256361.80811886571</v>
      </c>
    </row>
    <row r="295" spans="1:4">
      <c r="A295">
        <v>245</v>
      </c>
      <c r="B295" s="3">
        <f t="shared" si="10"/>
        <v>1068.1742004952737</v>
      </c>
      <c r="C295" s="3">
        <f t="shared" si="11"/>
        <v>1723.2982391678449</v>
      </c>
      <c r="D295" s="3">
        <f t="shared" si="12"/>
        <v>254638.50987969787</v>
      </c>
    </row>
    <row r="296" spans="1:4">
      <c r="A296">
        <v>246</v>
      </c>
      <c r="B296" s="3">
        <f t="shared" si="10"/>
        <v>1060.9937911654079</v>
      </c>
      <c r="C296" s="3">
        <f t="shared" si="11"/>
        <v>1730.4786484977108</v>
      </c>
      <c r="D296" s="3">
        <f t="shared" si="12"/>
        <v>252908.03123120015</v>
      </c>
    </row>
    <row r="297" spans="1:4">
      <c r="A297">
        <v>247</v>
      </c>
      <c r="B297" s="3">
        <f t="shared" si="10"/>
        <v>1053.7834634633339</v>
      </c>
      <c r="C297" s="3">
        <f t="shared" si="11"/>
        <v>1737.6889761997847</v>
      </c>
      <c r="D297" s="3">
        <f t="shared" si="12"/>
        <v>251170.34225500037</v>
      </c>
    </row>
    <row r="298" spans="1:4">
      <c r="A298">
        <v>248</v>
      </c>
      <c r="B298" s="3">
        <f t="shared" si="10"/>
        <v>1046.5430927291682</v>
      </c>
      <c r="C298" s="3">
        <f t="shared" si="11"/>
        <v>1744.9293469339505</v>
      </c>
      <c r="D298" s="3">
        <f t="shared" si="12"/>
        <v>249425.41290806641</v>
      </c>
    </row>
    <row r="299" spans="1:4">
      <c r="A299">
        <v>249</v>
      </c>
      <c r="B299" s="3">
        <f t="shared" si="10"/>
        <v>1039.27255378361</v>
      </c>
      <c r="C299" s="3">
        <f t="shared" si="11"/>
        <v>1752.1998858795087</v>
      </c>
      <c r="D299" s="3">
        <f t="shared" si="12"/>
        <v>247673.21302218692</v>
      </c>
    </row>
    <row r="300" spans="1:4">
      <c r="A300">
        <v>250</v>
      </c>
      <c r="B300" s="3">
        <f t="shared" si="10"/>
        <v>1031.9717209257788</v>
      </c>
      <c r="C300" s="3">
        <f t="shared" si="11"/>
        <v>1759.5007187373399</v>
      </c>
      <c r="D300" s="3">
        <f t="shared" si="12"/>
        <v>245913.71230344957</v>
      </c>
    </row>
    <row r="301" spans="1:4">
      <c r="A301">
        <v>251</v>
      </c>
      <c r="B301" s="3">
        <f t="shared" si="10"/>
        <v>1024.6404679310399</v>
      </c>
      <c r="C301" s="3">
        <f t="shared" si="11"/>
        <v>1766.8319717320787</v>
      </c>
      <c r="D301" s="3">
        <f t="shared" si="12"/>
        <v>244146.88033171749</v>
      </c>
    </row>
    <row r="302" spans="1:4">
      <c r="A302">
        <v>252</v>
      </c>
      <c r="B302" s="3">
        <f t="shared" si="10"/>
        <v>1017.2786680488229</v>
      </c>
      <c r="C302" s="3">
        <f t="shared" si="11"/>
        <v>1774.1937716142957</v>
      </c>
      <c r="D302" s="3">
        <f t="shared" si="12"/>
        <v>242372.6865601032</v>
      </c>
    </row>
    <row r="303" spans="1:4">
      <c r="A303">
        <v>253</v>
      </c>
      <c r="B303" s="3">
        <f t="shared" si="10"/>
        <v>1009.88619400043</v>
      </c>
      <c r="C303" s="3">
        <f t="shared" si="11"/>
        <v>1781.5862456626887</v>
      </c>
      <c r="D303" s="3">
        <f t="shared" si="12"/>
        <v>240591.10031444053</v>
      </c>
    </row>
    <row r="304" spans="1:4">
      <c r="A304">
        <v>254</v>
      </c>
      <c r="B304" s="3">
        <f t="shared" si="10"/>
        <v>1002.4629179768355</v>
      </c>
      <c r="C304" s="3">
        <f t="shared" si="11"/>
        <v>1789.0095216862833</v>
      </c>
      <c r="D304" s="3">
        <f t="shared" si="12"/>
        <v>238802.09079275423</v>
      </c>
    </row>
    <row r="305" spans="1:4">
      <c r="A305">
        <v>255</v>
      </c>
      <c r="B305" s="3">
        <f t="shared" si="10"/>
        <v>995.00871163647594</v>
      </c>
      <c r="C305" s="3">
        <f t="shared" si="11"/>
        <v>1796.4637280266427</v>
      </c>
      <c r="D305" s="3">
        <f t="shared" si="12"/>
        <v>237005.6270647276</v>
      </c>
    </row>
    <row r="306" spans="1:4">
      <c r="A306">
        <v>256</v>
      </c>
      <c r="B306" s="3">
        <f t="shared" si="10"/>
        <v>987.52344610303169</v>
      </c>
      <c r="C306" s="3">
        <f t="shared" si="11"/>
        <v>1803.9489935600868</v>
      </c>
      <c r="D306" s="3">
        <f t="shared" si="12"/>
        <v>235201.67807116749</v>
      </c>
    </row>
    <row r="307" spans="1:4">
      <c r="A307">
        <v>257</v>
      </c>
      <c r="B307" s="3">
        <f t="shared" si="10"/>
        <v>980.00699196319783</v>
      </c>
      <c r="C307" s="3">
        <f t="shared" si="11"/>
        <v>1811.4654476999208</v>
      </c>
      <c r="D307" s="3">
        <f t="shared" si="12"/>
        <v>233390.21262346758</v>
      </c>
    </row>
    <row r="308" spans="1:4">
      <c r="A308">
        <v>258</v>
      </c>
      <c r="B308" s="3">
        <f t="shared" ref="B308:B371" si="13">$B$17*D307</f>
        <v>972.45921926444828</v>
      </c>
      <c r="C308" s="3">
        <f t="shared" ref="C308:C371" si="14">$C$37-B308</f>
        <v>1819.0132203986705</v>
      </c>
      <c r="D308" s="3">
        <f t="shared" si="12"/>
        <v>231571.19940306892</v>
      </c>
    </row>
    <row r="309" spans="1:4">
      <c r="A309">
        <v>259</v>
      </c>
      <c r="B309" s="3">
        <f t="shared" si="13"/>
        <v>964.87999751278721</v>
      </c>
      <c r="C309" s="3">
        <f t="shared" si="14"/>
        <v>1826.5924421503314</v>
      </c>
      <c r="D309" s="3">
        <f t="shared" si="12"/>
        <v>229744.60696091858</v>
      </c>
    </row>
    <row r="310" spans="1:4">
      <c r="A310">
        <v>260</v>
      </c>
      <c r="B310" s="3">
        <f t="shared" si="13"/>
        <v>957.26919567049401</v>
      </c>
      <c r="C310" s="3">
        <f t="shared" si="14"/>
        <v>1834.2032439926247</v>
      </c>
      <c r="D310" s="3">
        <f t="shared" si="12"/>
        <v>227910.40371692597</v>
      </c>
    </row>
    <row r="311" spans="1:4">
      <c r="A311">
        <v>261</v>
      </c>
      <c r="B311" s="3">
        <f t="shared" si="13"/>
        <v>949.62668215385816</v>
      </c>
      <c r="C311" s="3">
        <f t="shared" si="14"/>
        <v>1841.8457575092605</v>
      </c>
      <c r="D311" s="3">
        <f t="shared" ref="D311:D374" si="15">D310-C311</f>
        <v>226068.55795941671</v>
      </c>
    </row>
    <row r="312" spans="1:4">
      <c r="A312">
        <v>262</v>
      </c>
      <c r="B312" s="3">
        <f t="shared" si="13"/>
        <v>941.95232483090297</v>
      </c>
      <c r="C312" s="3">
        <f t="shared" si="14"/>
        <v>1849.5201148322158</v>
      </c>
      <c r="D312" s="3">
        <f t="shared" si="15"/>
        <v>224219.0378445845</v>
      </c>
    </row>
    <row r="313" spans="1:4">
      <c r="A313">
        <v>263</v>
      </c>
      <c r="B313" s="3">
        <f t="shared" si="13"/>
        <v>934.24599101910201</v>
      </c>
      <c r="C313" s="3">
        <f t="shared" si="14"/>
        <v>1857.2264486440167</v>
      </c>
      <c r="D313" s="3">
        <f t="shared" si="15"/>
        <v>222361.81139594049</v>
      </c>
    </row>
    <row r="314" spans="1:4">
      <c r="A314">
        <v>264</v>
      </c>
      <c r="B314" s="3">
        <f t="shared" si="13"/>
        <v>926.50754748308532</v>
      </c>
      <c r="C314" s="3">
        <f t="shared" si="14"/>
        <v>1864.9648921800333</v>
      </c>
      <c r="D314" s="3">
        <f t="shared" si="15"/>
        <v>220496.84650376046</v>
      </c>
    </row>
    <row r="315" spans="1:4">
      <c r="A315">
        <v>265</v>
      </c>
      <c r="B315" s="3">
        <f t="shared" si="13"/>
        <v>918.73686043233522</v>
      </c>
      <c r="C315" s="3">
        <f t="shared" si="14"/>
        <v>1872.7355792307835</v>
      </c>
      <c r="D315" s="3">
        <f t="shared" si="15"/>
        <v>218624.11092452967</v>
      </c>
    </row>
    <row r="316" spans="1:4">
      <c r="A316">
        <v>266</v>
      </c>
      <c r="B316" s="3">
        <f t="shared" si="13"/>
        <v>910.93379551887358</v>
      </c>
      <c r="C316" s="3">
        <f t="shared" si="14"/>
        <v>1880.5386441442452</v>
      </c>
      <c r="D316" s="3">
        <f t="shared" si="15"/>
        <v>216743.57228038542</v>
      </c>
    </row>
    <row r="317" spans="1:4">
      <c r="A317">
        <v>267</v>
      </c>
      <c r="B317" s="3">
        <f t="shared" si="13"/>
        <v>903.09821783493919</v>
      </c>
      <c r="C317" s="3">
        <f t="shared" si="14"/>
        <v>1888.3742218281795</v>
      </c>
      <c r="D317" s="3">
        <f t="shared" si="15"/>
        <v>214855.19805855723</v>
      </c>
    </row>
    <row r="318" spans="1:4">
      <c r="A318">
        <v>268</v>
      </c>
      <c r="B318" s="3">
        <f t="shared" si="13"/>
        <v>895.22999191065514</v>
      </c>
      <c r="C318" s="3">
        <f t="shared" si="14"/>
        <v>1896.2424477524635</v>
      </c>
      <c r="D318" s="3">
        <f t="shared" si="15"/>
        <v>212958.95561080475</v>
      </c>
    </row>
    <row r="319" spans="1:4">
      <c r="A319">
        <v>269</v>
      </c>
      <c r="B319" s="3">
        <f t="shared" si="13"/>
        <v>887.32898171168642</v>
      </c>
      <c r="C319" s="3">
        <f t="shared" si="14"/>
        <v>1904.1434579514321</v>
      </c>
      <c r="D319" s="3">
        <f t="shared" si="15"/>
        <v>211054.81215285332</v>
      </c>
    </row>
    <row r="320" spans="1:4">
      <c r="A320">
        <v>270</v>
      </c>
      <c r="B320" s="3">
        <f t="shared" si="13"/>
        <v>879.39505063688887</v>
      </c>
      <c r="C320" s="3">
        <f t="shared" si="14"/>
        <v>1912.0773890262299</v>
      </c>
      <c r="D320" s="3">
        <f t="shared" si="15"/>
        <v>209142.73476382709</v>
      </c>
    </row>
    <row r="321" spans="1:4">
      <c r="A321">
        <v>271</v>
      </c>
      <c r="B321" s="3">
        <f t="shared" si="13"/>
        <v>871.42806151594618</v>
      </c>
      <c r="C321" s="3">
        <f t="shared" si="14"/>
        <v>1920.0443781471724</v>
      </c>
      <c r="D321" s="3">
        <f t="shared" si="15"/>
        <v>207222.69038567992</v>
      </c>
    </row>
    <row r="322" spans="1:4">
      <c r="A322">
        <v>272</v>
      </c>
      <c r="B322" s="3">
        <f t="shared" si="13"/>
        <v>863.42787660699969</v>
      </c>
      <c r="C322" s="3">
        <f t="shared" si="14"/>
        <v>1928.0445630561189</v>
      </c>
      <c r="D322" s="3">
        <f t="shared" si="15"/>
        <v>205294.6458226238</v>
      </c>
    </row>
    <row r="323" spans="1:4">
      <c r="A323">
        <v>273</v>
      </c>
      <c r="B323" s="3">
        <f t="shared" si="13"/>
        <v>855.39435759426578</v>
      </c>
      <c r="C323" s="3">
        <f t="shared" si="14"/>
        <v>1936.0780820688528</v>
      </c>
      <c r="D323" s="3">
        <f t="shared" si="15"/>
        <v>203358.56774055495</v>
      </c>
    </row>
    <row r="324" spans="1:4">
      <c r="A324">
        <v>274</v>
      </c>
      <c r="B324" s="3">
        <f t="shared" si="13"/>
        <v>847.32736558564557</v>
      </c>
      <c r="C324" s="3">
        <f t="shared" si="14"/>
        <v>1944.1450740774731</v>
      </c>
      <c r="D324" s="3">
        <f t="shared" si="15"/>
        <v>201414.42266647748</v>
      </c>
    </row>
    <row r="325" spans="1:4">
      <c r="A325">
        <v>275</v>
      </c>
      <c r="B325" s="3">
        <f t="shared" si="13"/>
        <v>839.22676111032285</v>
      </c>
      <c r="C325" s="3">
        <f t="shared" si="14"/>
        <v>1952.2456785527957</v>
      </c>
      <c r="D325" s="3">
        <f t="shared" si="15"/>
        <v>199462.17698792467</v>
      </c>
    </row>
    <row r="326" spans="1:4">
      <c r="A326">
        <v>276</v>
      </c>
      <c r="B326" s="3">
        <f t="shared" si="13"/>
        <v>831.09240411635278</v>
      </c>
      <c r="C326" s="3">
        <f t="shared" si="14"/>
        <v>1960.3800355467658</v>
      </c>
      <c r="D326" s="3">
        <f t="shared" si="15"/>
        <v>197501.79695237792</v>
      </c>
    </row>
    <row r="327" spans="1:4">
      <c r="A327">
        <v>277</v>
      </c>
      <c r="B327" s="3">
        <f t="shared" si="13"/>
        <v>822.92415396824128</v>
      </c>
      <c r="C327" s="3">
        <f t="shared" si="14"/>
        <v>1968.5482856948774</v>
      </c>
      <c r="D327" s="3">
        <f t="shared" si="15"/>
        <v>195533.24866668304</v>
      </c>
    </row>
    <row r="328" spans="1:4">
      <c r="A328">
        <v>278</v>
      </c>
      <c r="B328" s="3">
        <f t="shared" si="13"/>
        <v>814.72186944451266</v>
      </c>
      <c r="C328" s="3">
        <f t="shared" si="14"/>
        <v>1976.7505702186058</v>
      </c>
      <c r="D328" s="3">
        <f t="shared" si="15"/>
        <v>193556.49809646443</v>
      </c>
    </row>
    <row r="329" spans="1:4">
      <c r="A329">
        <v>279</v>
      </c>
      <c r="B329" s="3">
        <f t="shared" si="13"/>
        <v>806.48540873526849</v>
      </c>
      <c r="C329" s="3">
        <f t="shared" si="14"/>
        <v>1984.9870309278501</v>
      </c>
      <c r="D329" s="3">
        <f t="shared" si="15"/>
        <v>191571.51106553659</v>
      </c>
    </row>
    <row r="330" spans="1:4">
      <c r="A330">
        <v>280</v>
      </c>
      <c r="B330" s="3">
        <f t="shared" si="13"/>
        <v>798.21462943973575</v>
      </c>
      <c r="C330" s="3">
        <f t="shared" si="14"/>
        <v>1993.2578102233829</v>
      </c>
      <c r="D330" s="3">
        <f t="shared" si="15"/>
        <v>189578.2532553132</v>
      </c>
    </row>
    <row r="331" spans="1:4">
      <c r="A331">
        <v>281</v>
      </c>
      <c r="B331" s="3">
        <f t="shared" si="13"/>
        <v>789.90938856380501</v>
      </c>
      <c r="C331" s="3">
        <f t="shared" si="14"/>
        <v>2001.5630510993137</v>
      </c>
      <c r="D331" s="3">
        <f t="shared" si="15"/>
        <v>187576.6902042139</v>
      </c>
    </row>
    <row r="332" spans="1:4">
      <c r="A332">
        <v>282</v>
      </c>
      <c r="B332" s="3">
        <f t="shared" si="13"/>
        <v>781.56954251755792</v>
      </c>
      <c r="C332" s="3">
        <f t="shared" si="14"/>
        <v>2009.9028971455607</v>
      </c>
      <c r="D332" s="3">
        <f t="shared" si="15"/>
        <v>185566.78730706833</v>
      </c>
    </row>
    <row r="333" spans="1:4">
      <c r="A333">
        <v>283</v>
      </c>
      <c r="B333" s="3">
        <f t="shared" si="13"/>
        <v>773.19494711278469</v>
      </c>
      <c r="C333" s="3">
        <f t="shared" si="14"/>
        <v>2018.277492550334</v>
      </c>
      <c r="D333" s="3">
        <f t="shared" si="15"/>
        <v>183548.50981451798</v>
      </c>
    </row>
    <row r="334" spans="1:4">
      <c r="A334">
        <v>284</v>
      </c>
      <c r="B334" s="3">
        <f t="shared" si="13"/>
        <v>764.78545756049152</v>
      </c>
      <c r="C334" s="3">
        <f t="shared" si="14"/>
        <v>2026.6869821026271</v>
      </c>
      <c r="D334" s="3">
        <f t="shared" si="15"/>
        <v>181521.82283241535</v>
      </c>
    </row>
    <row r="335" spans="1:4">
      <c r="A335">
        <v>285</v>
      </c>
      <c r="B335" s="3">
        <f t="shared" si="13"/>
        <v>756.34092846839724</v>
      </c>
      <c r="C335" s="3">
        <f t="shared" si="14"/>
        <v>2035.1315111947215</v>
      </c>
      <c r="D335" s="3">
        <f t="shared" si="15"/>
        <v>179486.69132122063</v>
      </c>
    </row>
    <row r="336" spans="1:4">
      <c r="A336">
        <v>286</v>
      </c>
      <c r="B336" s="3">
        <f t="shared" si="13"/>
        <v>747.8612138384193</v>
      </c>
      <c r="C336" s="3">
        <f t="shared" si="14"/>
        <v>2043.6112258246994</v>
      </c>
      <c r="D336" s="3">
        <f t="shared" si="15"/>
        <v>177443.08009539594</v>
      </c>
    </row>
    <row r="337" spans="1:7">
      <c r="A337">
        <v>287</v>
      </c>
      <c r="B337" s="3">
        <f t="shared" si="13"/>
        <v>739.34616706414977</v>
      </c>
      <c r="C337" s="3">
        <f t="shared" si="14"/>
        <v>2052.1262725989691</v>
      </c>
      <c r="D337" s="3">
        <f t="shared" si="15"/>
        <v>175390.95382279696</v>
      </c>
    </row>
    <row r="338" spans="1:7">
      <c r="A338">
        <v>288</v>
      </c>
      <c r="B338" s="3">
        <f t="shared" si="13"/>
        <v>730.79564092832061</v>
      </c>
      <c r="C338" s="3">
        <f t="shared" si="14"/>
        <v>2060.676798734798</v>
      </c>
      <c r="D338" s="3">
        <f t="shared" si="15"/>
        <v>173330.27702406218</v>
      </c>
    </row>
    <row r="339" spans="1:7">
      <c r="A339">
        <v>289</v>
      </c>
      <c r="B339" s="3">
        <f t="shared" si="13"/>
        <v>722.20948760025908</v>
      </c>
      <c r="C339" s="3">
        <f t="shared" si="14"/>
        <v>2069.2629520628598</v>
      </c>
      <c r="D339" s="3">
        <f t="shared" si="15"/>
        <v>171261.01407199932</v>
      </c>
    </row>
    <row r="340" spans="1:7">
      <c r="A340">
        <v>290</v>
      </c>
      <c r="B340" s="3">
        <f t="shared" si="13"/>
        <v>713.58755863333045</v>
      </c>
      <c r="C340" s="3">
        <f t="shared" si="14"/>
        <v>2077.8848810297882</v>
      </c>
      <c r="D340" s="3">
        <f t="shared" si="15"/>
        <v>169183.12919096954</v>
      </c>
    </row>
    <row r="341" spans="1:7">
      <c r="A341">
        <v>291</v>
      </c>
      <c r="B341" s="3">
        <f t="shared" si="13"/>
        <v>704.92970496237308</v>
      </c>
      <c r="C341" s="3">
        <f t="shared" si="14"/>
        <v>2086.5427347007453</v>
      </c>
      <c r="D341" s="3">
        <f t="shared" si="15"/>
        <v>167096.58645626879</v>
      </c>
    </row>
    <row r="342" spans="1:7">
      <c r="A342">
        <v>292</v>
      </c>
      <c r="B342" s="3">
        <f t="shared" si="13"/>
        <v>696.23577690111995</v>
      </c>
      <c r="C342" s="3">
        <f t="shared" si="14"/>
        <v>2095.2366627619986</v>
      </c>
      <c r="D342" s="3">
        <f t="shared" si="15"/>
        <v>165001.34979350679</v>
      </c>
    </row>
    <row r="343" spans="1:7">
      <c r="A343">
        <v>293</v>
      </c>
      <c r="B343" s="3">
        <f t="shared" si="13"/>
        <v>687.50562413961165</v>
      </c>
      <c r="C343" s="3">
        <f t="shared" si="14"/>
        <v>2103.9668155235067</v>
      </c>
      <c r="D343" s="3">
        <f t="shared" si="15"/>
        <v>162897.38297798327</v>
      </c>
    </row>
    <row r="344" spans="1:7">
      <c r="A344">
        <v>294</v>
      </c>
      <c r="B344" s="3">
        <f t="shared" si="13"/>
        <v>678.739095741597</v>
      </c>
      <c r="C344" s="3">
        <f t="shared" si="14"/>
        <v>2112.7333439215217</v>
      </c>
      <c r="D344" s="3">
        <f t="shared" si="15"/>
        <v>160784.64963406176</v>
      </c>
    </row>
    <row r="345" spans="1:7">
      <c r="A345">
        <v>295</v>
      </c>
      <c r="B345" s="3">
        <f t="shared" si="13"/>
        <v>669.93604014192397</v>
      </c>
      <c r="C345" s="3">
        <f t="shared" si="14"/>
        <v>2121.5363995211947</v>
      </c>
      <c r="D345" s="3">
        <f t="shared" si="15"/>
        <v>158663.11323454056</v>
      </c>
    </row>
    <row r="346" spans="1:7">
      <c r="A346">
        <v>296</v>
      </c>
      <c r="B346" s="3">
        <f t="shared" si="13"/>
        <v>661.09630514391904</v>
      </c>
      <c r="C346" s="3">
        <f t="shared" si="14"/>
        <v>2130.3761345191997</v>
      </c>
      <c r="D346" s="3">
        <f t="shared" si="15"/>
        <v>156532.73710002136</v>
      </c>
    </row>
    <row r="347" spans="1:7">
      <c r="A347">
        <v>297</v>
      </c>
      <c r="B347" s="3">
        <f t="shared" si="13"/>
        <v>652.21973791675566</v>
      </c>
      <c r="C347" s="3">
        <f t="shared" si="14"/>
        <v>2139.2527017463631</v>
      </c>
      <c r="D347" s="3">
        <f t="shared" si="15"/>
        <v>154393.484398275</v>
      </c>
      <c r="G347" s="3"/>
    </row>
    <row r="348" spans="1:7">
      <c r="A348">
        <v>298</v>
      </c>
      <c r="B348" s="3">
        <f t="shared" si="13"/>
        <v>643.30618499281252</v>
      </c>
      <c r="C348" s="3">
        <f t="shared" si="14"/>
        <v>2148.166254670306</v>
      </c>
      <c r="D348" s="3">
        <f t="shared" si="15"/>
        <v>152245.3181436047</v>
      </c>
    </row>
    <row r="349" spans="1:7">
      <c r="A349">
        <v>299</v>
      </c>
      <c r="B349" s="3">
        <f t="shared" si="13"/>
        <v>634.35549226501962</v>
      </c>
      <c r="C349" s="3">
        <f t="shared" si="14"/>
        <v>2157.116947398099</v>
      </c>
      <c r="D349" s="3">
        <f t="shared" si="15"/>
        <v>150088.20119620662</v>
      </c>
    </row>
    <row r="350" spans="1:7">
      <c r="A350">
        <v>300</v>
      </c>
      <c r="B350" s="3">
        <f t="shared" si="13"/>
        <v>625.36750498419428</v>
      </c>
      <c r="C350" s="3">
        <f t="shared" si="14"/>
        <v>2166.1049346789241</v>
      </c>
      <c r="D350" s="3">
        <f t="shared" si="15"/>
        <v>147922.09626152768</v>
      </c>
    </row>
    <row r="351" spans="1:7">
      <c r="A351">
        <v>301</v>
      </c>
      <c r="B351" s="3">
        <f t="shared" si="13"/>
        <v>616.34206775636528</v>
      </c>
      <c r="C351" s="3">
        <f t="shared" si="14"/>
        <v>2175.1303719067532</v>
      </c>
      <c r="D351" s="3">
        <f t="shared" si="15"/>
        <v>145746.96588962091</v>
      </c>
    </row>
    <row r="352" spans="1:7">
      <c r="A352">
        <v>302</v>
      </c>
      <c r="B352" s="3">
        <f t="shared" si="13"/>
        <v>607.27902454008711</v>
      </c>
      <c r="C352" s="3">
        <f t="shared" si="14"/>
        <v>2184.1934151230316</v>
      </c>
      <c r="D352" s="3">
        <f t="shared" si="15"/>
        <v>143562.77247449788</v>
      </c>
    </row>
    <row r="353" spans="1:4">
      <c r="A353">
        <v>303</v>
      </c>
      <c r="B353" s="3">
        <f t="shared" si="13"/>
        <v>598.17821864374116</v>
      </c>
      <c r="C353" s="3">
        <f t="shared" si="14"/>
        <v>2193.2942210193773</v>
      </c>
      <c r="D353" s="3">
        <f t="shared" si="15"/>
        <v>141369.4782534785</v>
      </c>
    </row>
    <row r="354" spans="1:4">
      <c r="A354">
        <v>304</v>
      </c>
      <c r="B354" s="3">
        <f t="shared" si="13"/>
        <v>589.03949272282705</v>
      </c>
      <c r="C354" s="3">
        <f t="shared" si="14"/>
        <v>2202.4329469402915</v>
      </c>
      <c r="D354" s="3">
        <f t="shared" si="15"/>
        <v>139167.0453065382</v>
      </c>
    </row>
    <row r="355" spans="1:4">
      <c r="A355">
        <v>305</v>
      </c>
      <c r="B355" s="3">
        <f t="shared" si="13"/>
        <v>579.86268877724251</v>
      </c>
      <c r="C355" s="3">
        <f t="shared" si="14"/>
        <v>2211.6097508858761</v>
      </c>
      <c r="D355" s="3">
        <f t="shared" si="15"/>
        <v>136955.43555565234</v>
      </c>
    </row>
    <row r="356" spans="1:4">
      <c r="A356">
        <v>306</v>
      </c>
      <c r="B356" s="3">
        <f t="shared" si="13"/>
        <v>570.64764814855141</v>
      </c>
      <c r="C356" s="3">
        <f t="shared" si="14"/>
        <v>2220.8247915145671</v>
      </c>
      <c r="D356" s="3">
        <f t="shared" si="15"/>
        <v>134734.61076413776</v>
      </c>
    </row>
    <row r="357" spans="1:4">
      <c r="A357">
        <v>307</v>
      </c>
      <c r="B357" s="3">
        <f t="shared" si="13"/>
        <v>561.39421151724071</v>
      </c>
      <c r="C357" s="3">
        <f t="shared" si="14"/>
        <v>2230.0782281458778</v>
      </c>
      <c r="D357" s="3">
        <f t="shared" si="15"/>
        <v>132504.53253599189</v>
      </c>
    </row>
    <row r="358" spans="1:4">
      <c r="A358">
        <v>308</v>
      </c>
      <c r="B358" s="3">
        <f t="shared" si="13"/>
        <v>552.10221889996626</v>
      </c>
      <c r="C358" s="3">
        <f t="shared" si="14"/>
        <v>2239.3702207631522</v>
      </c>
      <c r="D358" s="3">
        <f t="shared" si="15"/>
        <v>130265.16231522874</v>
      </c>
    </row>
    <row r="359" spans="1:4">
      <c r="A359">
        <v>309</v>
      </c>
      <c r="B359" s="3">
        <f t="shared" si="13"/>
        <v>542.7715096467864</v>
      </c>
      <c r="C359" s="3">
        <f t="shared" si="14"/>
        <v>2248.7009300163322</v>
      </c>
      <c r="D359" s="3">
        <f t="shared" si="15"/>
        <v>128016.4613852124</v>
      </c>
    </row>
    <row r="360" spans="1:4">
      <c r="A360">
        <v>310</v>
      </c>
      <c r="B360" s="3">
        <f t="shared" si="13"/>
        <v>533.40192243838499</v>
      </c>
      <c r="C360" s="3">
        <f t="shared" si="14"/>
        <v>2258.0705172247335</v>
      </c>
      <c r="D360" s="3">
        <f t="shared" si="15"/>
        <v>125758.39086798766</v>
      </c>
    </row>
    <row r="361" spans="1:4">
      <c r="A361">
        <v>311</v>
      </c>
      <c r="B361" s="3">
        <f t="shared" si="13"/>
        <v>523.9932952832819</v>
      </c>
      <c r="C361" s="3">
        <f t="shared" si="14"/>
        <v>2267.4791443798367</v>
      </c>
      <c r="D361" s="3">
        <f t="shared" si="15"/>
        <v>123490.91172360783</v>
      </c>
    </row>
    <row r="362" spans="1:4">
      <c r="A362">
        <v>312</v>
      </c>
      <c r="B362" s="3">
        <f t="shared" si="13"/>
        <v>514.54546551503267</v>
      </c>
      <c r="C362" s="3">
        <f t="shared" si="14"/>
        <v>2276.9269741480857</v>
      </c>
      <c r="D362" s="3">
        <f t="shared" si="15"/>
        <v>121213.98474945975</v>
      </c>
    </row>
    <row r="363" spans="1:4">
      <c r="A363">
        <v>313</v>
      </c>
      <c r="B363" s="3">
        <f t="shared" si="13"/>
        <v>505.05826978941559</v>
      </c>
      <c r="C363" s="3">
        <f t="shared" si="14"/>
        <v>2286.414169873703</v>
      </c>
      <c r="D363" s="3">
        <f t="shared" si="15"/>
        <v>118927.57057958604</v>
      </c>
    </row>
    <row r="364" spans="1:4">
      <c r="A364">
        <v>314</v>
      </c>
      <c r="B364" s="3">
        <f t="shared" si="13"/>
        <v>495.5315440816085</v>
      </c>
      <c r="C364" s="3">
        <f t="shared" si="14"/>
        <v>2295.9408955815102</v>
      </c>
      <c r="D364" s="3">
        <f t="shared" si="15"/>
        <v>116631.62968400453</v>
      </c>
    </row>
    <row r="365" spans="1:4">
      <c r="A365">
        <v>315</v>
      </c>
      <c r="B365" s="3">
        <f t="shared" si="13"/>
        <v>485.9651236833522</v>
      </c>
      <c r="C365" s="3">
        <f t="shared" si="14"/>
        <v>2305.5073159797666</v>
      </c>
      <c r="D365" s="3">
        <f t="shared" si="15"/>
        <v>114326.12236802476</v>
      </c>
    </row>
    <row r="366" spans="1:4">
      <c r="A366">
        <v>316</v>
      </c>
      <c r="B366" s="3">
        <f t="shared" si="13"/>
        <v>476.35884320010319</v>
      </c>
      <c r="C366" s="3">
        <f t="shared" si="14"/>
        <v>2315.1135964630153</v>
      </c>
      <c r="D366" s="3">
        <f t="shared" si="15"/>
        <v>112011.00877156176</v>
      </c>
    </row>
    <row r="367" spans="1:4">
      <c r="A367">
        <v>317</v>
      </c>
      <c r="B367" s="3">
        <f t="shared" si="13"/>
        <v>466.712536548174</v>
      </c>
      <c r="C367" s="3">
        <f t="shared" si="14"/>
        <v>2324.7599031149448</v>
      </c>
      <c r="D367" s="3">
        <f t="shared" si="15"/>
        <v>109686.24886844681</v>
      </c>
    </row>
    <row r="368" spans="1:4">
      <c r="A368">
        <v>318</v>
      </c>
      <c r="B368" s="3">
        <f t="shared" si="13"/>
        <v>457.02603695186173</v>
      </c>
      <c r="C368" s="3">
        <f t="shared" si="14"/>
        <v>2334.4464027112567</v>
      </c>
      <c r="D368" s="3">
        <f t="shared" si="15"/>
        <v>107351.80246573556</v>
      </c>
    </row>
    <row r="369" spans="1:4">
      <c r="A369">
        <v>319</v>
      </c>
      <c r="B369" s="3">
        <f t="shared" si="13"/>
        <v>447.29917694056479</v>
      </c>
      <c r="C369" s="3">
        <f t="shared" si="14"/>
        <v>2344.1732627225538</v>
      </c>
      <c r="D369" s="3">
        <f t="shared" si="15"/>
        <v>105007.629203013</v>
      </c>
    </row>
    <row r="370" spans="1:4">
      <c r="A370">
        <v>320</v>
      </c>
      <c r="B370" s="3">
        <f t="shared" si="13"/>
        <v>437.53178834588749</v>
      </c>
      <c r="C370" s="3">
        <f t="shared" si="14"/>
        <v>2353.9406513172312</v>
      </c>
      <c r="D370" s="3">
        <f t="shared" si="15"/>
        <v>102653.68855169577</v>
      </c>
    </row>
    <row r="371" spans="1:4">
      <c r="A371">
        <v>321</v>
      </c>
      <c r="B371" s="3">
        <f t="shared" si="13"/>
        <v>427.72370229873235</v>
      </c>
      <c r="C371" s="3">
        <f t="shared" si="14"/>
        <v>2363.7487373643862</v>
      </c>
      <c r="D371" s="3">
        <f t="shared" si="15"/>
        <v>100289.93981433139</v>
      </c>
    </row>
    <row r="372" spans="1:4">
      <c r="A372">
        <v>322</v>
      </c>
      <c r="B372" s="3">
        <f t="shared" ref="B372:B410" si="16">$B$17*D371</f>
        <v>417.8747492263808</v>
      </c>
      <c r="C372" s="3">
        <f t="shared" ref="C372:C410" si="17">$C$37-B372</f>
        <v>2373.597690436738</v>
      </c>
      <c r="D372" s="3">
        <f t="shared" si="15"/>
        <v>97916.342123894647</v>
      </c>
    </row>
    <row r="373" spans="1:4">
      <c r="A373">
        <v>323</v>
      </c>
      <c r="B373" s="3">
        <f t="shared" si="16"/>
        <v>407.98475884956105</v>
      </c>
      <c r="C373" s="3">
        <f t="shared" si="17"/>
        <v>2383.4876808135577</v>
      </c>
      <c r="D373" s="3">
        <f t="shared" si="15"/>
        <v>95532.854443081087</v>
      </c>
    </row>
    <row r="374" spans="1:4">
      <c r="A374">
        <v>324</v>
      </c>
      <c r="B374" s="3">
        <f t="shared" si="16"/>
        <v>398.05356017950453</v>
      </c>
      <c r="C374" s="3">
        <f t="shared" si="17"/>
        <v>2393.4188794836141</v>
      </c>
      <c r="D374" s="3">
        <f t="shared" si="15"/>
        <v>93139.435563597479</v>
      </c>
    </row>
    <row r="375" spans="1:4">
      <c r="A375">
        <v>325</v>
      </c>
      <c r="B375" s="3">
        <f t="shared" si="16"/>
        <v>388.0809815149895</v>
      </c>
      <c r="C375" s="3">
        <f t="shared" si="17"/>
        <v>2403.391458148129</v>
      </c>
      <c r="D375" s="3">
        <f t="shared" ref="D375:D410" si="18">D374-C375</f>
        <v>90736.044105449357</v>
      </c>
    </row>
    <row r="376" spans="1:4">
      <c r="A376">
        <v>326</v>
      </c>
      <c r="B376" s="3">
        <f t="shared" si="16"/>
        <v>378.06685043937233</v>
      </c>
      <c r="C376" s="3">
        <f t="shared" si="17"/>
        <v>2413.4055892237461</v>
      </c>
      <c r="D376" s="3">
        <f t="shared" si="18"/>
        <v>88322.638516225605</v>
      </c>
    </row>
    <row r="377" spans="1:4">
      <c r="A377">
        <v>327</v>
      </c>
      <c r="B377" s="3">
        <f t="shared" si="16"/>
        <v>368.01099381760667</v>
      </c>
      <c r="C377" s="3">
        <f t="shared" si="17"/>
        <v>2423.4614458455121</v>
      </c>
      <c r="D377" s="3">
        <f t="shared" si="18"/>
        <v>85899.177070380087</v>
      </c>
    </row>
    <row r="378" spans="1:4">
      <c r="A378">
        <v>328</v>
      </c>
      <c r="B378" s="3">
        <f t="shared" si="16"/>
        <v>357.91323779325035</v>
      </c>
      <c r="C378" s="3">
        <f t="shared" si="17"/>
        <v>2433.559201869868</v>
      </c>
      <c r="D378" s="3">
        <f t="shared" si="18"/>
        <v>83465.61786851022</v>
      </c>
    </row>
    <row r="379" spans="1:4">
      <c r="A379">
        <v>329</v>
      </c>
      <c r="B379" s="3">
        <f t="shared" si="16"/>
        <v>347.77340778545926</v>
      </c>
      <c r="C379" s="3">
        <f t="shared" si="17"/>
        <v>2443.6990318776593</v>
      </c>
      <c r="D379" s="3">
        <f t="shared" si="18"/>
        <v>81021.918836632554</v>
      </c>
    </row>
    <row r="380" spans="1:4">
      <c r="A380">
        <v>330</v>
      </c>
      <c r="B380" s="3">
        <f t="shared" si="16"/>
        <v>337.59132848596897</v>
      </c>
      <c r="C380" s="3">
        <f t="shared" si="17"/>
        <v>2453.8811111771497</v>
      </c>
      <c r="D380" s="3">
        <f t="shared" si="18"/>
        <v>78568.037725455404</v>
      </c>
    </row>
    <row r="381" spans="1:4">
      <c r="A381">
        <v>331</v>
      </c>
      <c r="B381" s="3">
        <f t="shared" si="16"/>
        <v>327.36682385606417</v>
      </c>
      <c r="C381" s="3">
        <f t="shared" si="17"/>
        <v>2464.1056158070546</v>
      </c>
      <c r="D381" s="3">
        <f t="shared" si="18"/>
        <v>76103.932109648347</v>
      </c>
    </row>
    <row r="382" spans="1:4">
      <c r="A382">
        <v>332</v>
      </c>
      <c r="B382" s="3">
        <f t="shared" si="16"/>
        <v>317.09971712353479</v>
      </c>
      <c r="C382" s="3">
        <f t="shared" si="17"/>
        <v>2474.3727225395837</v>
      </c>
      <c r="D382" s="3">
        <f t="shared" si="18"/>
        <v>73629.559387108762</v>
      </c>
    </row>
    <row r="383" spans="1:4">
      <c r="A383">
        <v>333</v>
      </c>
      <c r="B383" s="3">
        <f t="shared" si="16"/>
        <v>306.78983077961982</v>
      </c>
      <c r="C383" s="3">
        <f t="shared" si="17"/>
        <v>2484.6826088834987</v>
      </c>
      <c r="D383" s="3">
        <f t="shared" si="18"/>
        <v>71144.876778225269</v>
      </c>
    </row>
    <row r="384" spans="1:4">
      <c r="A384">
        <v>334</v>
      </c>
      <c r="B384" s="3">
        <f t="shared" si="16"/>
        <v>296.43698657593859</v>
      </c>
      <c r="C384" s="3">
        <f t="shared" si="17"/>
        <v>2495.03545308718</v>
      </c>
      <c r="D384" s="3">
        <f t="shared" si="18"/>
        <v>68649.841325138084</v>
      </c>
    </row>
    <row r="385" spans="1:4">
      <c r="A385">
        <v>335</v>
      </c>
      <c r="B385" s="3">
        <f t="shared" si="16"/>
        <v>286.04100552140869</v>
      </c>
      <c r="C385" s="3">
        <f t="shared" si="17"/>
        <v>2505.4314341417098</v>
      </c>
      <c r="D385" s="3">
        <f t="shared" si="18"/>
        <v>66144.40989099638</v>
      </c>
    </row>
    <row r="386" spans="1:4">
      <c r="A386">
        <v>336</v>
      </c>
      <c r="B386" s="3">
        <f t="shared" si="16"/>
        <v>275.6017078791516</v>
      </c>
      <c r="C386" s="3">
        <f t="shared" si="17"/>
        <v>2515.8707317839671</v>
      </c>
      <c r="D386" s="3">
        <f t="shared" si="18"/>
        <v>63628.539159212414</v>
      </c>
    </row>
    <row r="387" spans="1:4">
      <c r="A387">
        <v>337</v>
      </c>
      <c r="B387" s="3">
        <f t="shared" si="16"/>
        <v>265.11891316338506</v>
      </c>
      <c r="C387" s="3">
        <f t="shared" si="17"/>
        <v>2526.3535264997336</v>
      </c>
      <c r="D387" s="3">
        <f t="shared" si="18"/>
        <v>61102.185632712681</v>
      </c>
    </row>
    <row r="388" spans="1:4">
      <c r="A388">
        <v>338</v>
      </c>
      <c r="B388" s="3">
        <f t="shared" si="16"/>
        <v>254.59244013630283</v>
      </c>
      <c r="C388" s="3">
        <f t="shared" si="17"/>
        <v>2536.8799995268159</v>
      </c>
      <c r="D388" s="3">
        <f t="shared" si="18"/>
        <v>58565.305633185868</v>
      </c>
    </row>
    <row r="389" spans="1:4">
      <c r="A389">
        <v>339</v>
      </c>
      <c r="B389" s="3">
        <f t="shared" si="16"/>
        <v>244.0221068049411</v>
      </c>
      <c r="C389" s="3">
        <f t="shared" si="17"/>
        <v>2547.4503328581777</v>
      </c>
      <c r="D389" s="3">
        <f t="shared" si="18"/>
        <v>56017.85530032769</v>
      </c>
    </row>
    <row r="390" spans="1:4">
      <c r="A390">
        <v>340</v>
      </c>
      <c r="B390" s="3">
        <f t="shared" si="16"/>
        <v>233.40773041803203</v>
      </c>
      <c r="C390" s="3">
        <f t="shared" si="17"/>
        <v>2558.0647092450868</v>
      </c>
      <c r="D390" s="3">
        <f t="shared" si="18"/>
        <v>53459.790591082601</v>
      </c>
    </row>
    <row r="391" spans="1:4">
      <c r="A391">
        <v>341</v>
      </c>
      <c r="B391" s="3">
        <f t="shared" si="16"/>
        <v>222.74912746284417</v>
      </c>
      <c r="C391" s="3">
        <f t="shared" si="17"/>
        <v>2568.7233122002744</v>
      </c>
      <c r="D391" s="3">
        <f t="shared" si="18"/>
        <v>50891.067278882329</v>
      </c>
    </row>
    <row r="392" spans="1:4">
      <c r="A392">
        <v>342</v>
      </c>
      <c r="B392" s="3">
        <f t="shared" si="16"/>
        <v>212.0461136620097</v>
      </c>
      <c r="C392" s="3">
        <f t="shared" si="17"/>
        <v>2579.4263260011089</v>
      </c>
      <c r="D392" s="3">
        <f t="shared" si="18"/>
        <v>48311.640952881222</v>
      </c>
    </row>
    <row r="393" spans="1:4">
      <c r="A393">
        <v>343</v>
      </c>
      <c r="B393" s="3">
        <f t="shared" si="16"/>
        <v>201.29850397033843</v>
      </c>
      <c r="C393" s="3">
        <f t="shared" si="17"/>
        <v>2590.1739356927801</v>
      </c>
      <c r="D393" s="3">
        <f t="shared" si="18"/>
        <v>45721.467017188443</v>
      </c>
    </row>
    <row r="394" spans="1:4">
      <c r="A394">
        <v>344</v>
      </c>
      <c r="B394" s="3">
        <f t="shared" si="16"/>
        <v>190.5061125716185</v>
      </c>
      <c r="C394" s="3">
        <f t="shared" si="17"/>
        <v>2600.9663270915003</v>
      </c>
      <c r="D394" s="3">
        <f t="shared" si="18"/>
        <v>43120.500690096946</v>
      </c>
    </row>
    <row r="395" spans="1:4">
      <c r="A395">
        <v>345</v>
      </c>
      <c r="B395" s="3">
        <f t="shared" si="16"/>
        <v>179.66875287540392</v>
      </c>
      <c r="C395" s="3">
        <f t="shared" si="17"/>
        <v>2611.8036867877145</v>
      </c>
      <c r="D395" s="3">
        <f t="shared" si="18"/>
        <v>40508.697003309229</v>
      </c>
    </row>
    <row r="396" spans="1:4">
      <c r="A396">
        <v>346</v>
      </c>
      <c r="B396" s="3">
        <f t="shared" si="16"/>
        <v>168.78623751378845</v>
      </c>
      <c r="C396" s="3">
        <f t="shared" si="17"/>
        <v>2622.6862021493303</v>
      </c>
      <c r="D396" s="3">
        <f t="shared" si="18"/>
        <v>37886.0108011599</v>
      </c>
    </row>
    <row r="397" spans="1:4">
      <c r="A397">
        <v>347</v>
      </c>
      <c r="B397" s="3">
        <f t="shared" si="16"/>
        <v>157.85837833816626</v>
      </c>
      <c r="C397" s="3">
        <f t="shared" si="17"/>
        <v>2633.6140613249522</v>
      </c>
      <c r="D397" s="3">
        <f t="shared" si="18"/>
        <v>35252.396739834949</v>
      </c>
    </row>
    <row r="398" spans="1:4">
      <c r="A398">
        <v>348</v>
      </c>
      <c r="B398" s="3">
        <f t="shared" si="16"/>
        <v>146.88498641597894</v>
      </c>
      <c r="C398" s="3">
        <f t="shared" si="17"/>
        <v>2644.5874532471398</v>
      </c>
      <c r="D398" s="3">
        <f t="shared" si="18"/>
        <v>32607.80928658781</v>
      </c>
    </row>
    <row r="399" spans="1:4">
      <c r="A399">
        <v>349</v>
      </c>
      <c r="B399" s="3">
        <f t="shared" si="16"/>
        <v>135.8658720274492</v>
      </c>
      <c r="C399" s="3">
        <f t="shared" si="17"/>
        <v>2655.6065676356693</v>
      </c>
      <c r="D399" s="3">
        <f t="shared" si="18"/>
        <v>29952.20271895214</v>
      </c>
    </row>
    <row r="400" spans="1:4">
      <c r="A400">
        <v>350</v>
      </c>
      <c r="B400" s="3">
        <f t="shared" si="16"/>
        <v>124.80084466230058</v>
      </c>
      <c r="C400" s="3">
        <f t="shared" si="17"/>
        <v>2666.6715950008179</v>
      </c>
      <c r="D400" s="3">
        <f t="shared" si="18"/>
        <v>27285.531123951321</v>
      </c>
    </row>
    <row r="401" spans="1:4">
      <c r="A401">
        <v>351</v>
      </c>
      <c r="B401" s="3">
        <f t="shared" si="16"/>
        <v>113.68971301646384</v>
      </c>
      <c r="C401" s="3">
        <f t="shared" si="17"/>
        <v>2677.7827266466547</v>
      </c>
      <c r="D401" s="3">
        <f t="shared" si="18"/>
        <v>24607.748397304666</v>
      </c>
    </row>
    <row r="402" spans="1:4">
      <c r="A402">
        <v>352</v>
      </c>
      <c r="B402" s="3">
        <f t="shared" si="16"/>
        <v>102.53228498876943</v>
      </c>
      <c r="C402" s="3">
        <f t="shared" si="17"/>
        <v>2688.9401546743493</v>
      </c>
      <c r="D402" s="3">
        <f t="shared" si="18"/>
        <v>21918.808242630315</v>
      </c>
    </row>
    <row r="403" spans="1:4">
      <c r="A403">
        <v>353</v>
      </c>
      <c r="B403" s="3">
        <f t="shared" si="16"/>
        <v>91.328367677626318</v>
      </c>
      <c r="C403" s="3">
        <f t="shared" si="17"/>
        <v>2700.1440719854922</v>
      </c>
      <c r="D403" s="3">
        <f t="shared" si="18"/>
        <v>19218.664170644824</v>
      </c>
    </row>
    <row r="404" spans="1:4">
      <c r="A404">
        <v>354</v>
      </c>
      <c r="B404" s="3">
        <f t="shared" si="16"/>
        <v>80.077767377686769</v>
      </c>
      <c r="C404" s="3">
        <f t="shared" si="17"/>
        <v>2711.3946722854316</v>
      </c>
      <c r="D404" s="3">
        <f t="shared" si="18"/>
        <v>16507.269498359394</v>
      </c>
    </row>
    <row r="405" spans="1:4">
      <c r="A405">
        <v>355</v>
      </c>
      <c r="B405" s="3">
        <f t="shared" si="16"/>
        <v>68.780289576497466</v>
      </c>
      <c r="C405" s="3">
        <f t="shared" si="17"/>
        <v>2722.692150086621</v>
      </c>
      <c r="D405" s="3">
        <f t="shared" si="18"/>
        <v>13784.577348272773</v>
      </c>
    </row>
    <row r="406" spans="1:4">
      <c r="A406">
        <v>356</v>
      </c>
      <c r="B406" s="3">
        <f t="shared" si="16"/>
        <v>57.43573895113655</v>
      </c>
      <c r="C406" s="3">
        <f t="shared" si="17"/>
        <v>2734.0367007119821</v>
      </c>
      <c r="D406" s="3">
        <f t="shared" si="18"/>
        <v>11050.540647560791</v>
      </c>
    </row>
    <row r="407" spans="1:4">
      <c r="A407">
        <v>357</v>
      </c>
      <c r="B407" s="3">
        <f t="shared" si="16"/>
        <v>46.043919364836626</v>
      </c>
      <c r="C407" s="3">
        <f t="shared" si="17"/>
        <v>2745.4285202982819</v>
      </c>
      <c r="D407" s="3">
        <f t="shared" si="18"/>
        <v>8305.1121272625096</v>
      </c>
    </row>
    <row r="408" spans="1:4">
      <c r="A408">
        <v>358</v>
      </c>
      <c r="B408" s="3">
        <f t="shared" si="16"/>
        <v>34.60463386359379</v>
      </c>
      <c r="C408" s="3">
        <f t="shared" si="17"/>
        <v>2756.8678057995248</v>
      </c>
      <c r="D408" s="3">
        <f t="shared" si="18"/>
        <v>5548.2443214629848</v>
      </c>
    </row>
    <row r="409" spans="1:4">
      <c r="A409">
        <v>359</v>
      </c>
      <c r="B409" s="3">
        <f t="shared" si="16"/>
        <v>23.117684672762437</v>
      </c>
      <c r="C409" s="3">
        <f t="shared" si="17"/>
        <v>2768.354754990356</v>
      </c>
      <c r="D409" s="3">
        <f t="shared" si="18"/>
        <v>2779.8895664726288</v>
      </c>
    </row>
    <row r="410" spans="1:4">
      <c r="A410">
        <v>360</v>
      </c>
      <c r="B410" s="3">
        <f t="shared" si="16"/>
        <v>11.582873193635953</v>
      </c>
      <c r="C410" s="3">
        <f t="shared" si="17"/>
        <v>2779.8895664694828</v>
      </c>
      <c r="D410" s="3">
        <f t="shared" si="18"/>
        <v>3.1459421734325588E-9</v>
      </c>
    </row>
    <row r="417" spans="1:11">
      <c r="A417" t="s">
        <v>16</v>
      </c>
    </row>
    <row r="418" spans="1:11">
      <c r="B418" t="s">
        <v>8</v>
      </c>
    </row>
    <row r="419" spans="1:11">
      <c r="B419" t="s">
        <v>17</v>
      </c>
    </row>
    <row r="422" spans="1:11">
      <c r="B422" t="s">
        <v>18</v>
      </c>
    </row>
    <row r="423" spans="1:11">
      <c r="B423" t="s">
        <v>19</v>
      </c>
      <c r="F423">
        <v>80000</v>
      </c>
      <c r="G423" t="s">
        <v>20</v>
      </c>
      <c r="H423">
        <f>0.05/12</f>
        <v>4.1666666666666666E-3</v>
      </c>
      <c r="I423" t="s">
        <v>21</v>
      </c>
      <c r="K423">
        <f>6*12</f>
        <v>72</v>
      </c>
    </row>
    <row r="424" spans="1:11">
      <c r="B424" t="s">
        <v>0</v>
      </c>
    </row>
    <row r="426" spans="1:11">
      <c r="B426" t="s">
        <v>1</v>
      </c>
      <c r="C426" t="s">
        <v>2</v>
      </c>
      <c r="D426">
        <f>1/H423</f>
        <v>240</v>
      </c>
    </row>
    <row r="427" spans="1:11">
      <c r="C427" t="s">
        <v>3</v>
      </c>
      <c r="D427">
        <f>D426/(1+H423)^K423</f>
        <v>177.90722252483414</v>
      </c>
    </row>
    <row r="428" spans="1:11">
      <c r="C428" t="s">
        <v>4</v>
      </c>
      <c r="D428">
        <f>D426-D427</f>
        <v>62.09277747516586</v>
      </c>
    </row>
    <row r="430" spans="1:11">
      <c r="B430" t="s">
        <v>5</v>
      </c>
      <c r="C430">
        <f>F423/D428</f>
        <v>1288.3946129160702</v>
      </c>
      <c r="D430" t="s">
        <v>6</v>
      </c>
      <c r="F430">
        <v>1288.3900000000001</v>
      </c>
      <c r="G430" t="s">
        <v>7</v>
      </c>
    </row>
    <row r="432" spans="1:11">
      <c r="B432" t="s">
        <v>9</v>
      </c>
    </row>
    <row r="433" spans="2:5">
      <c r="B433" t="s">
        <v>10</v>
      </c>
      <c r="E433">
        <v>80000</v>
      </c>
    </row>
    <row r="434" spans="2:5">
      <c r="B434">
        <v>1</v>
      </c>
      <c r="C434">
        <f>$H$423*E433</f>
        <v>333.33333333333331</v>
      </c>
      <c r="D434">
        <f>$F$430-C434</f>
        <v>955.05666666666684</v>
      </c>
      <c r="E434">
        <f>E433-D434</f>
        <v>79044.943333333329</v>
      </c>
    </row>
    <row r="435" spans="2:5">
      <c r="B435">
        <v>2</v>
      </c>
      <c r="C435">
        <f t="shared" ref="C435:C498" si="19">$H$423*E434</f>
        <v>329.35393055555551</v>
      </c>
      <c r="D435">
        <f t="shared" ref="D435:D498" si="20">$F$430-C435</f>
        <v>959.03606944444459</v>
      </c>
      <c r="E435">
        <f t="shared" ref="E435:E498" si="21">E434-D435</f>
        <v>78085.90726388889</v>
      </c>
    </row>
    <row r="436" spans="2:5">
      <c r="B436">
        <v>3</v>
      </c>
      <c r="C436">
        <f t="shared" si="19"/>
        <v>325.35794693287039</v>
      </c>
      <c r="D436">
        <f t="shared" si="20"/>
        <v>963.03205306712971</v>
      </c>
      <c r="E436">
        <f t="shared" si="21"/>
        <v>77122.87521082176</v>
      </c>
    </row>
    <row r="437" spans="2:5">
      <c r="B437">
        <v>4</v>
      </c>
      <c r="C437">
        <f t="shared" si="19"/>
        <v>321.34531337842401</v>
      </c>
      <c r="D437">
        <f t="shared" si="20"/>
        <v>967.04468662157615</v>
      </c>
      <c r="E437">
        <f t="shared" si="21"/>
        <v>76155.830524200181</v>
      </c>
    </row>
    <row r="438" spans="2:5">
      <c r="B438">
        <v>5</v>
      </c>
      <c r="C438">
        <f t="shared" si="19"/>
        <v>317.31596051750074</v>
      </c>
      <c r="D438">
        <f t="shared" si="20"/>
        <v>971.0740394824993</v>
      </c>
      <c r="E438">
        <f t="shared" si="21"/>
        <v>75184.756484717684</v>
      </c>
    </row>
    <row r="439" spans="2:5">
      <c r="B439">
        <v>6</v>
      </c>
      <c r="C439">
        <f t="shared" si="19"/>
        <v>313.26981868632367</v>
      </c>
      <c r="D439">
        <f t="shared" si="20"/>
        <v>975.12018131367643</v>
      </c>
      <c r="E439">
        <f t="shared" si="21"/>
        <v>74209.636303404011</v>
      </c>
    </row>
    <row r="440" spans="2:5">
      <c r="B440">
        <v>7</v>
      </c>
      <c r="C440">
        <f t="shared" si="19"/>
        <v>309.20681793085004</v>
      </c>
      <c r="D440">
        <f t="shared" si="20"/>
        <v>979.18318206915001</v>
      </c>
      <c r="E440">
        <f t="shared" si="21"/>
        <v>73230.453121334867</v>
      </c>
    </row>
    <row r="441" spans="2:5">
      <c r="B441">
        <v>8</v>
      </c>
      <c r="C441">
        <f t="shared" si="19"/>
        <v>305.12688800556197</v>
      </c>
      <c r="D441">
        <f t="shared" si="20"/>
        <v>983.26311199443808</v>
      </c>
      <c r="E441">
        <f t="shared" si="21"/>
        <v>72247.190009340426</v>
      </c>
    </row>
    <row r="442" spans="2:5">
      <c r="B442">
        <v>9</v>
      </c>
      <c r="C442">
        <f t="shared" si="19"/>
        <v>301.02995837225177</v>
      </c>
      <c r="D442">
        <f t="shared" si="20"/>
        <v>987.36004162774839</v>
      </c>
      <c r="E442">
        <f t="shared" si="21"/>
        <v>71259.829967712678</v>
      </c>
    </row>
    <row r="443" spans="2:5">
      <c r="B443">
        <v>10</v>
      </c>
      <c r="C443">
        <f t="shared" si="19"/>
        <v>296.9159581988028</v>
      </c>
      <c r="D443">
        <f t="shared" si="20"/>
        <v>991.47404180119725</v>
      </c>
      <c r="E443">
        <f t="shared" si="21"/>
        <v>70268.355925911485</v>
      </c>
    </row>
    <row r="444" spans="2:5">
      <c r="B444">
        <v>11</v>
      </c>
      <c r="C444">
        <f t="shared" si="19"/>
        <v>292.78481635796453</v>
      </c>
      <c r="D444">
        <f t="shared" si="20"/>
        <v>995.60518364203563</v>
      </c>
      <c r="E444">
        <f t="shared" si="21"/>
        <v>69272.750742269447</v>
      </c>
    </row>
    <row r="445" spans="2:5">
      <c r="B445">
        <v>12</v>
      </c>
      <c r="C445">
        <f t="shared" si="19"/>
        <v>288.63646142612271</v>
      </c>
      <c r="D445">
        <f t="shared" si="20"/>
        <v>999.75353857387745</v>
      </c>
      <c r="E445">
        <f t="shared" si="21"/>
        <v>68272.997203695573</v>
      </c>
    </row>
    <row r="446" spans="2:5">
      <c r="B446">
        <v>13</v>
      </c>
      <c r="C446">
        <f t="shared" si="19"/>
        <v>284.47082168206487</v>
      </c>
      <c r="D446">
        <f t="shared" si="20"/>
        <v>1003.9191783179352</v>
      </c>
      <c r="E446">
        <f t="shared" si="21"/>
        <v>67269.078025377632</v>
      </c>
    </row>
    <row r="447" spans="2:5">
      <c r="B447">
        <v>14</v>
      </c>
      <c r="C447">
        <f t="shared" si="19"/>
        <v>280.28782510574013</v>
      </c>
      <c r="D447">
        <f t="shared" si="20"/>
        <v>1008.10217489426</v>
      </c>
      <c r="E447">
        <f t="shared" si="21"/>
        <v>66260.975850483374</v>
      </c>
    </row>
    <row r="448" spans="2:5">
      <c r="B448">
        <v>15</v>
      </c>
      <c r="C448">
        <f t="shared" si="19"/>
        <v>276.08739937701404</v>
      </c>
      <c r="D448">
        <f t="shared" si="20"/>
        <v>1012.3026006229861</v>
      </c>
      <c r="E448">
        <f t="shared" si="21"/>
        <v>65248.673249860389</v>
      </c>
    </row>
    <row r="449" spans="2:5">
      <c r="B449">
        <v>16</v>
      </c>
      <c r="C449">
        <f t="shared" si="19"/>
        <v>271.86947187441831</v>
      </c>
      <c r="D449">
        <f t="shared" si="20"/>
        <v>1016.5205281255818</v>
      </c>
      <c r="E449">
        <f t="shared" si="21"/>
        <v>64232.152721734805</v>
      </c>
    </row>
    <row r="450" spans="2:5">
      <c r="B450">
        <v>17</v>
      </c>
      <c r="C450">
        <f t="shared" si="19"/>
        <v>267.63396967389502</v>
      </c>
      <c r="D450">
        <f t="shared" si="20"/>
        <v>1020.756030326105</v>
      </c>
      <c r="E450">
        <f t="shared" si="21"/>
        <v>63211.3966914087</v>
      </c>
    </row>
    <row r="451" spans="2:5">
      <c r="B451">
        <v>18</v>
      </c>
      <c r="C451">
        <f t="shared" si="19"/>
        <v>263.38081954753625</v>
      </c>
      <c r="D451">
        <f t="shared" si="20"/>
        <v>1025.0091804524639</v>
      </c>
      <c r="E451">
        <f t="shared" si="21"/>
        <v>62186.387510956236</v>
      </c>
    </row>
    <row r="452" spans="2:5">
      <c r="B452">
        <v>19</v>
      </c>
      <c r="C452">
        <f t="shared" si="19"/>
        <v>259.10994796231762</v>
      </c>
      <c r="D452">
        <f t="shared" si="20"/>
        <v>1029.2800520376825</v>
      </c>
      <c r="E452">
        <f t="shared" si="21"/>
        <v>61157.107458918552</v>
      </c>
    </row>
    <row r="453" spans="2:5">
      <c r="B453">
        <v>20</v>
      </c>
      <c r="C453">
        <f t="shared" si="19"/>
        <v>254.8212810788273</v>
      </c>
      <c r="D453">
        <f t="shared" si="20"/>
        <v>1033.5687189211728</v>
      </c>
      <c r="E453">
        <f t="shared" si="21"/>
        <v>60123.538739997377</v>
      </c>
    </row>
    <row r="454" spans="2:5">
      <c r="B454">
        <v>21</v>
      </c>
      <c r="C454">
        <f t="shared" si="19"/>
        <v>250.51474474998906</v>
      </c>
      <c r="D454">
        <f t="shared" si="20"/>
        <v>1037.8752552500109</v>
      </c>
      <c r="E454">
        <f t="shared" si="21"/>
        <v>59085.663484747369</v>
      </c>
    </row>
    <row r="455" spans="2:5">
      <c r="B455">
        <v>22</v>
      </c>
      <c r="C455">
        <f t="shared" si="19"/>
        <v>246.1902645197807</v>
      </c>
      <c r="D455">
        <f t="shared" si="20"/>
        <v>1042.1997354802195</v>
      </c>
      <c r="E455">
        <f t="shared" si="21"/>
        <v>58043.463749267146</v>
      </c>
    </row>
    <row r="456" spans="2:5">
      <c r="B456">
        <v>23</v>
      </c>
      <c r="C456">
        <f t="shared" si="19"/>
        <v>241.84776562194645</v>
      </c>
      <c r="D456">
        <f t="shared" si="20"/>
        <v>1046.5422343780538</v>
      </c>
      <c r="E456">
        <f t="shared" si="21"/>
        <v>56996.921514889094</v>
      </c>
    </row>
    <row r="457" spans="2:5">
      <c r="B457">
        <v>24</v>
      </c>
      <c r="C457">
        <f t="shared" si="19"/>
        <v>237.48717297870456</v>
      </c>
      <c r="D457">
        <f t="shared" si="20"/>
        <v>1050.9028270212955</v>
      </c>
      <c r="E457">
        <f t="shared" si="21"/>
        <v>55946.0186878678</v>
      </c>
    </row>
    <row r="458" spans="2:5">
      <c r="B458">
        <v>25</v>
      </c>
      <c r="C458">
        <f t="shared" si="19"/>
        <v>233.10841119944916</v>
      </c>
      <c r="D458">
        <f t="shared" si="20"/>
        <v>1055.2815888005509</v>
      </c>
      <c r="E458">
        <f t="shared" si="21"/>
        <v>54890.73709906725</v>
      </c>
    </row>
    <row r="459" spans="2:5">
      <c r="B459">
        <v>26</v>
      </c>
      <c r="C459">
        <f t="shared" si="19"/>
        <v>228.71140457944688</v>
      </c>
      <c r="D459">
        <f t="shared" si="20"/>
        <v>1059.6785954205532</v>
      </c>
      <c r="E459">
        <f t="shared" si="21"/>
        <v>53831.058503646695</v>
      </c>
    </row>
    <row r="460" spans="2:5">
      <c r="B460">
        <v>27</v>
      </c>
      <c r="C460">
        <f t="shared" si="19"/>
        <v>224.29607709852789</v>
      </c>
      <c r="D460">
        <f t="shared" si="20"/>
        <v>1064.0939229014723</v>
      </c>
      <c r="E460">
        <f t="shared" si="21"/>
        <v>52766.964580745225</v>
      </c>
    </row>
    <row r="461" spans="2:5">
      <c r="B461">
        <v>28</v>
      </c>
      <c r="C461">
        <f t="shared" si="19"/>
        <v>219.86235241977178</v>
      </c>
      <c r="D461">
        <f t="shared" si="20"/>
        <v>1068.5276475802284</v>
      </c>
      <c r="E461">
        <f t="shared" si="21"/>
        <v>51698.436933164994</v>
      </c>
    </row>
    <row r="462" spans="2:5">
      <c r="B462">
        <v>29</v>
      </c>
      <c r="C462">
        <f t="shared" si="19"/>
        <v>215.41015388818747</v>
      </c>
      <c r="D462">
        <f t="shared" si="20"/>
        <v>1072.9798461118125</v>
      </c>
      <c r="E462">
        <f t="shared" si="21"/>
        <v>50625.457087053182</v>
      </c>
    </row>
    <row r="463" spans="2:5">
      <c r="B463">
        <v>30</v>
      </c>
      <c r="C463">
        <f t="shared" si="19"/>
        <v>210.93940452938827</v>
      </c>
      <c r="D463">
        <f t="shared" si="20"/>
        <v>1077.4505954706119</v>
      </c>
      <c r="E463">
        <f t="shared" si="21"/>
        <v>49548.006491582571</v>
      </c>
    </row>
    <row r="464" spans="2:5">
      <c r="B464">
        <v>31</v>
      </c>
      <c r="C464">
        <f t="shared" si="19"/>
        <v>206.45002704826072</v>
      </c>
      <c r="D464">
        <f t="shared" si="20"/>
        <v>1081.9399729517395</v>
      </c>
      <c r="E464">
        <f t="shared" si="21"/>
        <v>48466.066518630832</v>
      </c>
    </row>
    <row r="465" spans="2:5">
      <c r="B465">
        <v>32</v>
      </c>
      <c r="C465">
        <f t="shared" si="19"/>
        <v>201.94194382762848</v>
      </c>
      <c r="D465">
        <f t="shared" si="20"/>
        <v>1086.4480561723717</v>
      </c>
      <c r="E465">
        <f t="shared" si="21"/>
        <v>47379.618462458464</v>
      </c>
    </row>
    <row r="466" spans="2:5">
      <c r="B466">
        <v>33</v>
      </c>
      <c r="C466">
        <f t="shared" si="19"/>
        <v>197.41507692691027</v>
      </c>
      <c r="D466">
        <f t="shared" si="20"/>
        <v>1090.9749230730899</v>
      </c>
      <c r="E466">
        <f t="shared" si="21"/>
        <v>46288.643539385375</v>
      </c>
    </row>
    <row r="467" spans="2:5">
      <c r="B467">
        <v>34</v>
      </c>
      <c r="C467">
        <f t="shared" si="19"/>
        <v>192.8693480807724</v>
      </c>
      <c r="D467">
        <f t="shared" si="20"/>
        <v>1095.5206519192277</v>
      </c>
      <c r="E467">
        <f t="shared" si="21"/>
        <v>45193.122887466146</v>
      </c>
    </row>
    <row r="468" spans="2:5">
      <c r="B468">
        <v>35</v>
      </c>
      <c r="C468">
        <f t="shared" si="19"/>
        <v>188.30467869777561</v>
      </c>
      <c r="D468">
        <f t="shared" si="20"/>
        <v>1100.0853213022244</v>
      </c>
      <c r="E468">
        <f t="shared" si="21"/>
        <v>44093.037566163919</v>
      </c>
    </row>
    <row r="469" spans="2:5">
      <c r="B469">
        <v>36</v>
      </c>
      <c r="C469">
        <f t="shared" si="19"/>
        <v>183.72098985901633</v>
      </c>
      <c r="D469">
        <f t="shared" si="20"/>
        <v>1104.6690101409838</v>
      </c>
      <c r="E469">
        <f t="shared" si="21"/>
        <v>42988.368556022935</v>
      </c>
    </row>
    <row r="470" spans="2:5">
      <c r="B470">
        <v>37</v>
      </c>
      <c r="C470">
        <f t="shared" si="19"/>
        <v>179.11820231676222</v>
      </c>
      <c r="D470">
        <f t="shared" si="20"/>
        <v>1109.2717976832378</v>
      </c>
      <c r="E470">
        <f t="shared" si="21"/>
        <v>41879.0967583397</v>
      </c>
    </row>
    <row r="471" spans="2:5">
      <c r="B471">
        <v>38</v>
      </c>
      <c r="C471">
        <f t="shared" si="19"/>
        <v>174.49623649308208</v>
      </c>
      <c r="D471">
        <f t="shared" si="20"/>
        <v>1113.893763506918</v>
      </c>
      <c r="E471">
        <f t="shared" si="21"/>
        <v>40765.202994832784</v>
      </c>
    </row>
    <row r="472" spans="2:5">
      <c r="B472">
        <v>39</v>
      </c>
      <c r="C472">
        <f t="shared" si="19"/>
        <v>169.85501247846992</v>
      </c>
      <c r="D472">
        <f t="shared" si="20"/>
        <v>1118.5349875215302</v>
      </c>
      <c r="E472">
        <f t="shared" si="21"/>
        <v>39646.668007311251</v>
      </c>
    </row>
    <row r="473" spans="2:5">
      <c r="B473">
        <v>40</v>
      </c>
      <c r="C473">
        <f t="shared" si="19"/>
        <v>165.19445003046354</v>
      </c>
      <c r="D473">
        <f t="shared" si="20"/>
        <v>1123.1955499695366</v>
      </c>
      <c r="E473">
        <f t="shared" si="21"/>
        <v>38523.472457341712</v>
      </c>
    </row>
    <row r="474" spans="2:5">
      <c r="B474">
        <v>41</v>
      </c>
      <c r="C474">
        <f t="shared" si="19"/>
        <v>160.51446857225713</v>
      </c>
      <c r="D474">
        <f t="shared" si="20"/>
        <v>1127.875531427743</v>
      </c>
      <c r="E474">
        <f t="shared" si="21"/>
        <v>37395.596925913967</v>
      </c>
    </row>
    <row r="475" spans="2:5">
      <c r="B475">
        <v>42</v>
      </c>
      <c r="C475">
        <f t="shared" si="19"/>
        <v>155.81498719130821</v>
      </c>
      <c r="D475">
        <f t="shared" si="20"/>
        <v>1132.575012808692</v>
      </c>
      <c r="E475">
        <f t="shared" si="21"/>
        <v>36263.021913105273</v>
      </c>
    </row>
    <row r="476" spans="2:5">
      <c r="B476">
        <v>43</v>
      </c>
      <c r="C476">
        <f t="shared" si="19"/>
        <v>151.09592463793862</v>
      </c>
      <c r="D476">
        <f t="shared" si="20"/>
        <v>1137.2940753620614</v>
      </c>
      <c r="E476">
        <f t="shared" si="21"/>
        <v>35125.727837743209</v>
      </c>
    </row>
    <row r="477" spans="2:5">
      <c r="B477">
        <v>44</v>
      </c>
      <c r="C477">
        <f t="shared" si="19"/>
        <v>146.35719932393005</v>
      </c>
      <c r="D477">
        <f t="shared" si="20"/>
        <v>1142.0328006760701</v>
      </c>
      <c r="E477">
        <f t="shared" si="21"/>
        <v>33983.69503706714</v>
      </c>
    </row>
    <row r="478" spans="2:5">
      <c r="B478">
        <v>45</v>
      </c>
      <c r="C478">
        <f t="shared" si="19"/>
        <v>141.59872932111307</v>
      </c>
      <c r="D478">
        <f t="shared" si="20"/>
        <v>1146.791270678887</v>
      </c>
      <c r="E478">
        <f t="shared" si="21"/>
        <v>32836.903766388255</v>
      </c>
    </row>
    <row r="479" spans="2:5">
      <c r="B479">
        <v>46</v>
      </c>
      <c r="C479">
        <f t="shared" si="19"/>
        <v>136.82043235995107</v>
      </c>
      <c r="D479">
        <f t="shared" si="20"/>
        <v>1151.5695676400489</v>
      </c>
      <c r="E479">
        <f t="shared" si="21"/>
        <v>31685.334198748205</v>
      </c>
    </row>
    <row r="480" spans="2:5">
      <c r="B480">
        <v>47</v>
      </c>
      <c r="C480">
        <f t="shared" si="19"/>
        <v>132.02222582811751</v>
      </c>
      <c r="D480">
        <f t="shared" si="20"/>
        <v>1156.3677741718825</v>
      </c>
      <c r="E480">
        <f t="shared" si="21"/>
        <v>30528.966424576323</v>
      </c>
    </row>
    <row r="481" spans="2:5">
      <c r="B481">
        <v>48</v>
      </c>
      <c r="C481">
        <f t="shared" si="19"/>
        <v>127.20402676906801</v>
      </c>
      <c r="D481">
        <f t="shared" si="20"/>
        <v>1161.1859732309322</v>
      </c>
      <c r="E481">
        <f t="shared" si="21"/>
        <v>29367.780451345392</v>
      </c>
    </row>
    <row r="482" spans="2:5">
      <c r="B482">
        <v>49</v>
      </c>
      <c r="C482">
        <f t="shared" si="19"/>
        <v>122.3657518806058</v>
      </c>
      <c r="D482">
        <f t="shared" si="20"/>
        <v>1166.0242481193943</v>
      </c>
      <c r="E482">
        <f t="shared" si="21"/>
        <v>28201.756203225999</v>
      </c>
    </row>
    <row r="483" spans="2:5">
      <c r="B483">
        <v>50</v>
      </c>
      <c r="C483">
        <f t="shared" si="19"/>
        <v>117.50731751344166</v>
      </c>
      <c r="D483">
        <f t="shared" si="20"/>
        <v>1170.8826824865585</v>
      </c>
      <c r="E483">
        <f t="shared" si="21"/>
        <v>27030.873520739442</v>
      </c>
    </row>
    <row r="484" spans="2:5">
      <c r="B484">
        <v>51</v>
      </c>
      <c r="C484">
        <f t="shared" si="19"/>
        <v>112.62863966974767</v>
      </c>
      <c r="D484">
        <f t="shared" si="20"/>
        <v>1175.7613603302525</v>
      </c>
      <c r="E484">
        <f t="shared" si="21"/>
        <v>25855.11216040919</v>
      </c>
    </row>
    <row r="485" spans="2:5">
      <c r="B485">
        <v>52</v>
      </c>
      <c r="C485">
        <f t="shared" si="19"/>
        <v>107.72963400170495</v>
      </c>
      <c r="D485">
        <f t="shared" si="20"/>
        <v>1180.6603659982952</v>
      </c>
      <c r="E485">
        <f t="shared" si="21"/>
        <v>24674.451794410896</v>
      </c>
    </row>
    <row r="486" spans="2:5">
      <c r="B486">
        <v>53</v>
      </c>
      <c r="C486">
        <f t="shared" si="19"/>
        <v>102.81021581004539</v>
      </c>
      <c r="D486">
        <f t="shared" si="20"/>
        <v>1185.5797841899548</v>
      </c>
      <c r="E486">
        <f t="shared" si="21"/>
        <v>23488.872010220941</v>
      </c>
    </row>
    <row r="487" spans="2:5">
      <c r="B487">
        <v>54</v>
      </c>
      <c r="C487">
        <f t="shared" si="19"/>
        <v>97.870300042587246</v>
      </c>
      <c r="D487">
        <f t="shared" si="20"/>
        <v>1190.5196999574127</v>
      </c>
      <c r="E487">
        <f t="shared" si="21"/>
        <v>22298.35231026353</v>
      </c>
    </row>
    <row r="488" spans="2:5">
      <c r="B488">
        <v>55</v>
      </c>
      <c r="C488">
        <f t="shared" si="19"/>
        <v>92.909801292764712</v>
      </c>
      <c r="D488">
        <f t="shared" si="20"/>
        <v>1195.4801987072353</v>
      </c>
      <c r="E488">
        <f t="shared" si="21"/>
        <v>21102.872111556295</v>
      </c>
    </row>
    <row r="489" spans="2:5">
      <c r="B489">
        <v>56</v>
      </c>
      <c r="C489">
        <f t="shared" si="19"/>
        <v>87.928633798151225</v>
      </c>
      <c r="D489">
        <f t="shared" si="20"/>
        <v>1200.4613662018489</v>
      </c>
      <c r="E489">
        <f t="shared" si="21"/>
        <v>19902.410745354446</v>
      </c>
    </row>
    <row r="490" spans="2:5">
      <c r="B490">
        <v>57</v>
      </c>
      <c r="C490">
        <f t="shared" si="19"/>
        <v>82.926711438976852</v>
      </c>
      <c r="D490">
        <f t="shared" si="20"/>
        <v>1205.4632885610233</v>
      </c>
      <c r="E490">
        <f t="shared" si="21"/>
        <v>18696.947456793423</v>
      </c>
    </row>
    <row r="491" spans="2:5">
      <c r="B491">
        <v>58</v>
      </c>
      <c r="C491">
        <f t="shared" si="19"/>
        <v>77.903947736639267</v>
      </c>
      <c r="D491">
        <f t="shared" si="20"/>
        <v>1210.4860522633608</v>
      </c>
      <c r="E491">
        <f t="shared" si="21"/>
        <v>17486.461404530062</v>
      </c>
    </row>
    <row r="492" spans="2:5">
      <c r="B492">
        <v>59</v>
      </c>
      <c r="C492">
        <f t="shared" si="19"/>
        <v>72.860255852208596</v>
      </c>
      <c r="D492">
        <f t="shared" si="20"/>
        <v>1215.5297441477915</v>
      </c>
      <c r="E492">
        <f t="shared" si="21"/>
        <v>16270.93166038227</v>
      </c>
    </row>
    <row r="493" spans="2:5">
      <c r="B493">
        <v>60</v>
      </c>
      <c r="C493">
        <f t="shared" si="19"/>
        <v>67.795548584926124</v>
      </c>
      <c r="D493">
        <f t="shared" si="20"/>
        <v>1220.594451415074</v>
      </c>
      <c r="E493">
        <f t="shared" si="21"/>
        <v>15050.337208967196</v>
      </c>
    </row>
    <row r="494" spans="2:5">
      <c r="B494">
        <v>61</v>
      </c>
      <c r="C494">
        <f t="shared" si="19"/>
        <v>62.709738370696648</v>
      </c>
      <c r="D494">
        <f t="shared" si="20"/>
        <v>1225.6802616293035</v>
      </c>
      <c r="E494">
        <f t="shared" si="21"/>
        <v>13824.656947337891</v>
      </c>
    </row>
    <row r="495" spans="2:5">
      <c r="B495">
        <v>62</v>
      </c>
      <c r="C495">
        <f t="shared" si="19"/>
        <v>57.602737280574544</v>
      </c>
      <c r="D495">
        <f t="shared" si="20"/>
        <v>1230.7872627194256</v>
      </c>
      <c r="E495">
        <f t="shared" si="21"/>
        <v>12593.869684618465</v>
      </c>
    </row>
    <row r="496" spans="2:5">
      <c r="B496">
        <v>63</v>
      </c>
      <c r="C496">
        <f t="shared" si="19"/>
        <v>52.474457019243602</v>
      </c>
      <c r="D496">
        <f t="shared" si="20"/>
        <v>1235.9155429807565</v>
      </c>
      <c r="E496">
        <f t="shared" si="21"/>
        <v>11357.954141637709</v>
      </c>
    </row>
    <row r="497" spans="2:5">
      <c r="B497">
        <v>64</v>
      </c>
      <c r="C497">
        <f t="shared" si="19"/>
        <v>47.324808923490451</v>
      </c>
      <c r="D497">
        <f t="shared" si="20"/>
        <v>1241.0651910765096</v>
      </c>
      <c r="E497">
        <f t="shared" si="21"/>
        <v>10116.888950561199</v>
      </c>
    </row>
    <row r="498" spans="2:5">
      <c r="B498">
        <v>65</v>
      </c>
      <c r="C498">
        <f t="shared" si="19"/>
        <v>42.153703960671663</v>
      </c>
      <c r="D498">
        <f t="shared" si="20"/>
        <v>1246.2362960393284</v>
      </c>
      <c r="E498">
        <f t="shared" si="21"/>
        <v>8870.6526545218694</v>
      </c>
    </row>
    <row r="499" spans="2:5">
      <c r="B499">
        <v>66</v>
      </c>
      <c r="C499">
        <f t="shared" ref="C499:C505" si="22">$H$423*E498</f>
        <v>36.961052727174454</v>
      </c>
      <c r="D499">
        <f t="shared" ref="D499:D505" si="23">$F$430-C499</f>
        <v>1251.4289472728256</v>
      </c>
      <c r="E499">
        <f t="shared" ref="E499:E505" si="24">E498-D499</f>
        <v>7619.2237072490443</v>
      </c>
    </row>
    <row r="500" spans="2:5">
      <c r="B500">
        <v>67</v>
      </c>
      <c r="C500">
        <f t="shared" si="22"/>
        <v>31.746765446871017</v>
      </c>
      <c r="D500">
        <f t="shared" si="23"/>
        <v>1256.6432345531291</v>
      </c>
      <c r="E500">
        <f t="shared" si="24"/>
        <v>6362.580472695915</v>
      </c>
    </row>
    <row r="501" spans="2:5">
      <c r="B501">
        <v>68</v>
      </c>
      <c r="C501">
        <f t="shared" si="22"/>
        <v>26.510751969566311</v>
      </c>
      <c r="D501">
        <f t="shared" si="23"/>
        <v>1261.8792480304337</v>
      </c>
      <c r="E501">
        <f t="shared" si="24"/>
        <v>5100.7012246654813</v>
      </c>
    </row>
    <row r="502" spans="2:5">
      <c r="B502">
        <v>69</v>
      </c>
      <c r="C502">
        <f t="shared" si="22"/>
        <v>21.252921769439507</v>
      </c>
      <c r="D502">
        <f t="shared" si="23"/>
        <v>1267.1370782305605</v>
      </c>
      <c r="E502">
        <f t="shared" si="24"/>
        <v>3833.564146434921</v>
      </c>
    </row>
    <row r="503" spans="2:5">
      <c r="B503">
        <v>70</v>
      </c>
      <c r="C503">
        <f t="shared" si="22"/>
        <v>15.973183943478837</v>
      </c>
      <c r="D503">
        <f t="shared" si="23"/>
        <v>1272.4168160565212</v>
      </c>
      <c r="E503">
        <f t="shared" si="24"/>
        <v>2561.1473303783996</v>
      </c>
    </row>
    <row r="504" spans="2:5">
      <c r="B504">
        <v>71</v>
      </c>
      <c r="C504">
        <f t="shared" si="22"/>
        <v>10.671447209909998</v>
      </c>
      <c r="D504">
        <f t="shared" si="23"/>
        <v>1277.7185527900901</v>
      </c>
      <c r="E504">
        <f t="shared" si="24"/>
        <v>1283.4287775883095</v>
      </c>
    </row>
    <row r="505" spans="2:5">
      <c r="B505">
        <v>72</v>
      </c>
      <c r="C505">
        <f t="shared" si="22"/>
        <v>5.3476199066179557</v>
      </c>
      <c r="D505">
        <f t="shared" si="23"/>
        <v>1283.0423800933822</v>
      </c>
      <c r="E505">
        <f t="shared" si="24"/>
        <v>0.38639749492722331</v>
      </c>
    </row>
    <row r="508" spans="2:5">
      <c r="C508" s="7">
        <f>SUM(C434:C505)</f>
        <v>12764.466397494929</v>
      </c>
      <c r="D508" t="s">
        <v>11</v>
      </c>
    </row>
    <row r="509" spans="2:5">
      <c r="D509" t="s">
        <v>12</v>
      </c>
    </row>
  </sheetData>
  <sheetCalcPr fullCalcOnLoad="1"/>
  <phoneticPr fontId="2" type="noConversion"/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Basics</vt:lpstr>
    </vt:vector>
  </TitlesOfParts>
  <Manager/>
  <Company>University of Arizona</Company>
  <LinksUpToDate>false</LinksUpToDate>
  <SharedDoc>false</SharedDoc>
  <HyperlinkBase/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 Lamoureux</dc:creator>
  <cp:keywords/>
  <dc:description/>
  <cp:lastModifiedBy>Chris Lamoureux</cp:lastModifiedBy>
  <dcterms:created xsi:type="dcterms:W3CDTF">2018-08-26T17:31:58Z</dcterms:created>
  <dcterms:modified xsi:type="dcterms:W3CDTF">2018-10-31T01:02:38Z</dcterms:modified>
  <cp:category/>
</cp:coreProperties>
</file>