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mlap/classes/510/2020/510B/quizzes/"/>
    </mc:Choice>
  </mc:AlternateContent>
  <xr:revisionPtr revIDLastSave="0" documentId="13_ncr:1_{7E4E0D0E-7C68-EA44-B5A2-00E18BBC412C}" xr6:coauthVersionLast="45" xr6:coauthVersionMax="45" xr10:uidLastSave="{00000000-0000-0000-0000-000000000000}"/>
  <bookViews>
    <workbookView xWindow="2780" yWindow="1560" windowWidth="28040" windowHeight="17440" xr2:uid="{CAA46752-1D70-B64F-9064-0F489E6825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35" i="1" l="1"/>
  <c r="G35" i="1"/>
  <c r="H35" i="1"/>
  <c r="E35" i="1"/>
  <c r="F31" i="1"/>
  <c r="F38" i="1"/>
  <c r="E38" i="1"/>
  <c r="G31" i="1" l="1"/>
  <c r="H31" i="1" s="1"/>
  <c r="D40" i="1"/>
  <c r="D42" i="1" s="1"/>
  <c r="H37" i="1"/>
  <c r="H38" i="1" l="1"/>
  <c r="G38" i="1"/>
  <c r="E40" i="1"/>
  <c r="F40" i="1"/>
  <c r="E19" i="1"/>
  <c r="E21" i="1" s="1"/>
  <c r="D13" i="1"/>
  <c r="E14" i="1" s="1"/>
  <c r="D6" i="1"/>
  <c r="E5" i="1" s="1"/>
  <c r="E4" i="1" l="1"/>
  <c r="B23" i="1" s="1"/>
  <c r="G40" i="1" l="1"/>
  <c r="G28" i="1"/>
  <c r="F28" i="1"/>
  <c r="F42" i="1" s="1"/>
  <c r="H28" i="1"/>
  <c r="E28" i="1"/>
  <c r="E42" i="1" s="1"/>
  <c r="H40" i="1" l="1"/>
  <c r="H42" i="1" s="1"/>
  <c r="G42" i="1"/>
  <c r="B43" i="1" l="1"/>
</calcChain>
</file>

<file path=xl/sharedStrings.xml><?xml version="1.0" encoding="utf-8"?>
<sst xmlns="http://schemas.openxmlformats.org/spreadsheetml/2006/main" count="38" uniqueCount="38">
  <si>
    <t>We have to know the discount rate to evaluate future cash flows.  This takes account of the value of time and the cost of the project's risk.</t>
  </si>
  <si>
    <t xml:space="preserve">   Since this project entails relatively predictable cash flows, and does not change the nature of the business, it is appropriate to use the weighted average cost of capital.</t>
  </si>
  <si>
    <t>Capital:</t>
  </si>
  <si>
    <t>Equity</t>
  </si>
  <si>
    <t>Debt</t>
  </si>
  <si>
    <t>Total:</t>
  </si>
  <si>
    <t>%</t>
  </si>
  <si>
    <t>Expected Costs:</t>
  </si>
  <si>
    <t>We get the cost of equity from the capital asset pricing model.  We need beta, the risk-free rate and the market risk premium</t>
  </si>
  <si>
    <t>Beta:</t>
  </si>
  <si>
    <t>Rf</t>
  </si>
  <si>
    <t>E(Rm)</t>
  </si>
  <si>
    <t>Mkt Risk Prem:</t>
  </si>
  <si>
    <t>Firm's cost of equity capital:</t>
  </si>
  <si>
    <t>Recall that the ytm on corporate debt has 3 parts, and the compensation for expected loss is not part of the firm's cost of debt.</t>
  </si>
  <si>
    <t>ytm:</t>
  </si>
  <si>
    <t>WACC:</t>
  </si>
  <si>
    <t>MACRS Depreciation Schedule:</t>
  </si>
  <si>
    <t>Year:</t>
  </si>
  <si>
    <t>Deprec Rate:</t>
  </si>
  <si>
    <t>Incremental Cash Flows from the project:</t>
  </si>
  <si>
    <t>Cost savings per delivery:</t>
  </si>
  <si>
    <t xml:space="preserve">  Estimated deliveries:</t>
  </si>
  <si>
    <t>Capital Outlay:</t>
  </si>
  <si>
    <t>After-tax delivery cost savings:</t>
  </si>
  <si>
    <t>Salvage:</t>
  </si>
  <si>
    <t>Depreciation tax savings:</t>
  </si>
  <si>
    <t>Marginal tax rate:</t>
  </si>
  <si>
    <t>Amazon's pre-tax cost of debt capital:</t>
  </si>
  <si>
    <t>Amazon's after-tax expected cost of debt capital:</t>
  </si>
  <si>
    <t>Discount factor:</t>
  </si>
  <si>
    <t>Totals:</t>
  </si>
  <si>
    <t>Inventory Investment:</t>
  </si>
  <si>
    <t>PV:</t>
  </si>
  <si>
    <t>NPV:</t>
  </si>
  <si>
    <t xml:space="preserve">    So we obtain the pre-tax cost of debt by adding half of the credit spread to the riskfree rate.</t>
  </si>
  <si>
    <t>Annual growth rate in eligible deliveries:</t>
  </si>
  <si>
    <t>Since the NPV is negative, if we undertake the project, then we would destroy $6.2 million of Amazon's value.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</si>
</sst>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sz val="11"/>
      <color rgb="FF000000"/>
      <name val="Menlo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3" fontId="0" fillId="0" borderId="0" xfId="0" applyNumberFormat="1"/>
    <xf numFmtId="0" fontId="1" fillId="0" borderId="0" xfId="0" applyFont="1"/>
    <xf numFmtId="0" fontId="2" fillId="0" borderId="0" xfId="0" applyFont="1"/>
    <xf numFmtId="3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0BDF0-D71B-DB44-B49C-BA6D01332A56}">
  <dimension ref="A1:M45"/>
  <sheetViews>
    <sheetView tabSelected="1" topLeftCell="A13" workbookViewId="0">
      <selection activeCell="A47" sqref="A47"/>
    </sheetView>
  </sheetViews>
  <sheetFormatPr baseColWidth="10" defaultRowHeight="16"/>
  <cols>
    <col min="3" max="4" width="16.33203125" bestFit="1" customWidth="1"/>
  </cols>
  <sheetData>
    <row r="1" spans="1:5">
      <c r="A1" t="s">
        <v>0</v>
      </c>
    </row>
    <row r="2" spans="1:5">
      <c r="A2" t="s">
        <v>1</v>
      </c>
    </row>
    <row r="3" spans="1:5">
      <c r="A3" t="s">
        <v>2</v>
      </c>
      <c r="E3" t="s">
        <v>6</v>
      </c>
    </row>
    <row r="4" spans="1:5">
      <c r="B4" t="s">
        <v>3</v>
      </c>
      <c r="C4" s="1">
        <v>1000000000000</v>
      </c>
      <c r="E4">
        <f>C4/D6</f>
        <v>0.90909090909090906</v>
      </c>
    </row>
    <row r="5" spans="1:5">
      <c r="B5" t="s">
        <v>4</v>
      </c>
      <c r="C5" s="1">
        <v>100000000000</v>
      </c>
      <c r="E5">
        <f>C5/D6</f>
        <v>9.0909090909090912E-2</v>
      </c>
    </row>
    <row r="6" spans="1:5">
      <c r="A6" t="s">
        <v>5</v>
      </c>
      <c r="D6" s="1">
        <f>C4+C5</f>
        <v>1100000000000</v>
      </c>
    </row>
    <row r="8" spans="1:5">
      <c r="A8" t="s">
        <v>7</v>
      </c>
    </row>
    <row r="9" spans="1:5">
      <c r="B9" t="s">
        <v>8</v>
      </c>
    </row>
    <row r="10" spans="1:5">
      <c r="C10" t="s">
        <v>9</v>
      </c>
      <c r="D10">
        <v>1.7</v>
      </c>
    </row>
    <row r="11" spans="1:5">
      <c r="C11" t="s">
        <v>10</v>
      </c>
      <c r="D11">
        <v>3.5000000000000003E-2</v>
      </c>
    </row>
    <row r="12" spans="1:5">
      <c r="C12" t="s">
        <v>11</v>
      </c>
      <c r="D12">
        <v>0.08</v>
      </c>
    </row>
    <row r="13" spans="1:5">
      <c r="C13" t="s">
        <v>12</v>
      </c>
      <c r="D13">
        <f>D12-D11</f>
        <v>4.4999999999999998E-2</v>
      </c>
    </row>
    <row r="14" spans="1:5">
      <c r="A14" t="s">
        <v>13</v>
      </c>
      <c r="E14">
        <f>D11+D10*D13</f>
        <v>0.1115</v>
      </c>
    </row>
    <row r="16" spans="1:5">
      <c r="A16" s="2" t="s">
        <v>14</v>
      </c>
    </row>
    <row r="17" spans="1:11">
      <c r="A17" t="s">
        <v>35</v>
      </c>
      <c r="H17" t="s">
        <v>15</v>
      </c>
      <c r="I17">
        <v>4.4999999999999998E-2</v>
      </c>
    </row>
    <row r="19" spans="1:11">
      <c r="A19" t="s">
        <v>28</v>
      </c>
      <c r="E19">
        <f>D11+0.5*(I17-D11)</f>
        <v>0.04</v>
      </c>
    </row>
    <row r="20" spans="1:11">
      <c r="A20" t="s">
        <v>27</v>
      </c>
      <c r="E20">
        <v>0.23</v>
      </c>
    </row>
    <row r="21" spans="1:11">
      <c r="A21" t="s">
        <v>29</v>
      </c>
      <c r="E21">
        <f>E19*(1-E20)</f>
        <v>3.0800000000000001E-2</v>
      </c>
    </row>
    <row r="23" spans="1:11">
      <c r="A23" t="s">
        <v>16</v>
      </c>
      <c r="B23" s="3">
        <f>E4*E14+E5*E21</f>
        <v>0.10416363636363636</v>
      </c>
    </row>
    <row r="25" spans="1:11">
      <c r="A25" t="s">
        <v>17</v>
      </c>
    </row>
    <row r="26" spans="1:11">
      <c r="D26" t="s">
        <v>18</v>
      </c>
      <c r="E26">
        <v>1</v>
      </c>
      <c r="F26">
        <v>2</v>
      </c>
      <c r="G26">
        <v>3</v>
      </c>
      <c r="H26">
        <v>4</v>
      </c>
    </row>
    <row r="27" spans="1:11">
      <c r="D27" t="s">
        <v>19</v>
      </c>
      <c r="E27">
        <v>0.33329999999999999</v>
      </c>
      <c r="F27">
        <v>0.44450000000000001</v>
      </c>
      <c r="G27">
        <v>0.14810000000000001</v>
      </c>
      <c r="H27">
        <v>7.4099999999999999E-2</v>
      </c>
    </row>
    <row r="28" spans="1:11">
      <c r="D28" t="s">
        <v>30</v>
      </c>
      <c r="E28">
        <f>1/(1+$B$23)^E26</f>
        <v>0.90566286288264253</v>
      </c>
      <c r="F28">
        <f t="shared" ref="F28:H28" si="0">1/(1+$B$23)^F26</f>
        <v>0.82022522120478403</v>
      </c>
      <c r="G28">
        <f t="shared" si="0"/>
        <v>0.74284752204487348</v>
      </c>
      <c r="H28">
        <f t="shared" si="0"/>
        <v>0.67276941350043684</v>
      </c>
    </row>
    <row r="30" spans="1:11">
      <c r="B30" t="s">
        <v>21</v>
      </c>
      <c r="D30">
        <v>1</v>
      </c>
      <c r="G30" t="s">
        <v>36</v>
      </c>
      <c r="K30">
        <v>0.1</v>
      </c>
    </row>
    <row r="31" spans="1:11">
      <c r="B31" t="s">
        <v>22</v>
      </c>
      <c r="E31" s="1">
        <v>15000000</v>
      </c>
      <c r="F31" s="1">
        <f>E31*(1+$K$30)</f>
        <v>16500000.000000002</v>
      </c>
      <c r="G31" s="1">
        <f t="shared" ref="G31:H31" si="1">F31*(1+$K$30)</f>
        <v>18150000.000000004</v>
      </c>
      <c r="H31" s="1">
        <f t="shared" si="1"/>
        <v>19965000.000000007</v>
      </c>
    </row>
    <row r="33" spans="1:13">
      <c r="A33" t="s">
        <v>20</v>
      </c>
    </row>
    <row r="34" spans="1:13">
      <c r="B34" t="s">
        <v>23</v>
      </c>
      <c r="D34" s="1">
        <v>-60000000</v>
      </c>
      <c r="M34" s="1"/>
    </row>
    <row r="35" spans="1:13">
      <c r="B35" t="s">
        <v>24</v>
      </c>
      <c r="E35" s="1">
        <f>($D$30*E31)*(1-$E$20)</f>
        <v>11550000</v>
      </c>
      <c r="F35" s="1">
        <f t="shared" ref="F35:H35" si="2">($D$30*F31)*(1-$E$20)</f>
        <v>12705000.000000002</v>
      </c>
      <c r="G35" s="1">
        <f t="shared" si="2"/>
        <v>13975500.000000004</v>
      </c>
      <c r="H35" s="1">
        <f t="shared" si="2"/>
        <v>15373050.000000006</v>
      </c>
    </row>
    <row r="36" spans="1:13">
      <c r="B36" t="s">
        <v>25</v>
      </c>
      <c r="H36" s="1">
        <v>5000000</v>
      </c>
    </row>
    <row r="37" spans="1:13">
      <c r="B37" t="s">
        <v>32</v>
      </c>
      <c r="D37" s="1">
        <v>-5000000</v>
      </c>
      <c r="H37" s="1">
        <f>-D37</f>
        <v>5000000</v>
      </c>
    </row>
    <row r="38" spans="1:13">
      <c r="B38" t="s">
        <v>26</v>
      </c>
      <c r="E38" s="1">
        <f>(-$D$34-$H$36)*E27*$E$20</f>
        <v>4216245</v>
      </c>
      <c r="F38" s="1">
        <f>(-$D$34-$H$36)*F27*$E$20</f>
        <v>5622925</v>
      </c>
      <c r="G38" s="1">
        <f>(-$D$34-$H$36)*G27*$E$20</f>
        <v>1873465.0000000002</v>
      </c>
      <c r="H38" s="1">
        <f>(-$D$34-$H$36)*H27*$E$20</f>
        <v>937365</v>
      </c>
    </row>
    <row r="40" spans="1:13">
      <c r="A40" t="s">
        <v>31</v>
      </c>
      <c r="D40" s="1">
        <f>D34+D37</f>
        <v>-65000000</v>
      </c>
      <c r="E40" s="1">
        <f>E35+E38</f>
        <v>15766245</v>
      </c>
      <c r="F40" s="1">
        <f t="shared" ref="F40:G40" si="3">F35+F38</f>
        <v>18327925</v>
      </c>
      <c r="G40" s="1">
        <f t="shared" si="3"/>
        <v>15848965.000000004</v>
      </c>
      <c r="H40" s="1">
        <f>SUM(H35:H38)</f>
        <v>26310415.000000007</v>
      </c>
    </row>
    <row r="42" spans="1:13">
      <c r="A42" t="s">
        <v>33</v>
      </c>
      <c r="D42" s="1">
        <f>D40</f>
        <v>-65000000</v>
      </c>
      <c r="E42" s="1">
        <f>E40*E28</f>
        <v>14278902.583609149</v>
      </c>
      <c r="F42" s="1">
        <f>F40*F28</f>
        <v>15033026.33734969</v>
      </c>
      <c r="G42" s="1">
        <f>G40*G28</f>
        <v>11773364.377225932</v>
      </c>
      <c r="H42" s="1">
        <f>H40*H28</f>
        <v>17700842.468503103</v>
      </c>
    </row>
    <row r="43" spans="1:13">
      <c r="A43" s="3" t="s">
        <v>34</v>
      </c>
      <c r="B43" s="4">
        <f>SUM(D42:H42)</f>
        <v>-6213864.2333121262</v>
      </c>
    </row>
    <row r="45" spans="1:13">
      <c r="A45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2020-02-16T16:48:18Z</dcterms:created>
  <dcterms:modified xsi:type="dcterms:W3CDTF">2020-02-23T17:41:23Z</dcterms:modified>
</cp:coreProperties>
</file>