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520" yWindow="-80" windowWidth="28640" windowHeight="16700" tabRatio="500"/>
  </bookViews>
  <sheets>
    <sheet name="Tree" sheetId="2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P9" i="2"/>
  <c r="J15"/>
  <c r="F19"/>
  <c r="G20"/>
  <c r="K17"/>
  <c r="B22"/>
  <c r="F24"/>
  <c r="J21"/>
  <c r="P20"/>
</calcChain>
</file>

<file path=xl/sharedStrings.xml><?xml version="1.0" encoding="utf-8"?>
<sst xmlns="http://schemas.openxmlformats.org/spreadsheetml/2006/main" count="24" uniqueCount="18">
  <si>
    <t>Cost of equity:</t>
    <phoneticPr fontId="2" type="noConversion"/>
  </si>
  <si>
    <t>NPV</t>
    <phoneticPr fontId="2" type="noConversion"/>
  </si>
  <si>
    <t>Year 8</t>
    <phoneticPr fontId="2" type="noConversion"/>
  </si>
  <si>
    <t>Probability</t>
    <phoneticPr fontId="2" type="noConversion"/>
  </si>
  <si>
    <t>$ Amount</t>
    <phoneticPr fontId="2" type="noConversion"/>
  </si>
  <si>
    <t>Year 7</t>
    <phoneticPr fontId="2" type="noConversion"/>
  </si>
  <si>
    <t>Conditional</t>
    <phoneticPr fontId="2" type="noConversion"/>
  </si>
  <si>
    <t>Outcome</t>
    <phoneticPr fontId="2" type="noConversion"/>
  </si>
  <si>
    <t>Success</t>
    <phoneticPr fontId="2" type="noConversion"/>
  </si>
  <si>
    <t>Failure</t>
    <phoneticPr fontId="2" type="noConversion"/>
  </si>
  <si>
    <t>Year 4</t>
    <phoneticPr fontId="2" type="noConversion"/>
  </si>
  <si>
    <t>Year 5</t>
    <phoneticPr fontId="2" type="noConversion"/>
  </si>
  <si>
    <t>Year 6</t>
    <phoneticPr fontId="2" type="noConversion"/>
  </si>
  <si>
    <t>Year 3</t>
    <phoneticPr fontId="2" type="noConversion"/>
  </si>
  <si>
    <t>Year 2</t>
    <phoneticPr fontId="2" type="noConversion"/>
  </si>
  <si>
    <t>Year 1</t>
    <phoneticPr fontId="2" type="noConversion"/>
  </si>
  <si>
    <t>Year 0</t>
    <phoneticPr fontId="2" type="noConversion"/>
  </si>
  <si>
    <t>Investment:</t>
    <phoneticPr fontId="2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</si>
</sst>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#,##0"/>
  </numFmts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14</xdr:row>
      <xdr:rowOff>38100</xdr:rowOff>
    </xdr:from>
    <xdr:to>
      <xdr:col>9</xdr:col>
      <xdr:colOff>12700</xdr:colOff>
      <xdr:row>17</xdr:row>
      <xdr:rowOff>63500</xdr:rowOff>
    </xdr:to>
    <xdr:cxnSp macro="">
      <xdr:nvCxnSpPr>
        <xdr:cNvPr id="3" name="Straight Arrow Connector 2"/>
        <xdr:cNvCxnSpPr/>
      </xdr:nvCxnSpPr>
      <xdr:spPr>
        <a:xfrm flipV="1">
          <a:off x="6553200" y="2349500"/>
          <a:ext cx="2336800" cy="5207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546100</xdr:colOff>
      <xdr:row>17</xdr:row>
      <xdr:rowOff>76200</xdr:rowOff>
    </xdr:from>
    <xdr:to>
      <xdr:col>8</xdr:col>
      <xdr:colOff>939800</xdr:colOff>
      <xdr:row>20</xdr:row>
      <xdr:rowOff>127000</xdr:rowOff>
    </xdr:to>
    <xdr:cxnSp macro="">
      <xdr:nvCxnSpPr>
        <xdr:cNvPr id="6" name="Straight Arrow Connector 5"/>
        <xdr:cNvCxnSpPr/>
      </xdr:nvCxnSpPr>
      <xdr:spPr>
        <a:xfrm>
          <a:off x="6565900" y="2882900"/>
          <a:ext cx="2298700" cy="5461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18</xdr:row>
      <xdr:rowOff>25400</xdr:rowOff>
    </xdr:from>
    <xdr:to>
      <xdr:col>5</xdr:col>
      <xdr:colOff>12700</xdr:colOff>
      <xdr:row>21</xdr:row>
      <xdr:rowOff>88900</xdr:rowOff>
    </xdr:to>
    <xdr:cxnSp macro="">
      <xdr:nvCxnSpPr>
        <xdr:cNvPr id="8" name="Straight Arrow Connector 7"/>
        <xdr:cNvCxnSpPr/>
      </xdr:nvCxnSpPr>
      <xdr:spPr>
        <a:xfrm flipV="1">
          <a:off x="2209800" y="2997200"/>
          <a:ext cx="2870200" cy="5588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21</xdr:row>
      <xdr:rowOff>101600</xdr:rowOff>
    </xdr:from>
    <xdr:to>
      <xdr:col>4</xdr:col>
      <xdr:colOff>914400</xdr:colOff>
      <xdr:row>23</xdr:row>
      <xdr:rowOff>152400</xdr:rowOff>
    </xdr:to>
    <xdr:cxnSp macro="">
      <xdr:nvCxnSpPr>
        <xdr:cNvPr id="10" name="Straight Arrow Connector 9"/>
        <xdr:cNvCxnSpPr/>
      </xdr:nvCxnSpPr>
      <xdr:spPr>
        <a:xfrm>
          <a:off x="2209800" y="3568700"/>
          <a:ext cx="2819400" cy="3810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12700</xdr:rowOff>
    </xdr:from>
    <xdr:to>
      <xdr:col>14</xdr:col>
      <xdr:colOff>927100</xdr:colOff>
      <xdr:row>13</xdr:row>
      <xdr:rowOff>50800</xdr:rowOff>
    </xdr:to>
    <xdr:cxnSp macro="">
      <xdr:nvCxnSpPr>
        <xdr:cNvPr id="13" name="Straight Arrow Connector 12"/>
        <xdr:cNvCxnSpPr/>
      </xdr:nvCxnSpPr>
      <xdr:spPr>
        <a:xfrm flipV="1">
          <a:off x="10883900" y="1333500"/>
          <a:ext cx="3784600" cy="8636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927100</xdr:colOff>
      <xdr:row>13</xdr:row>
      <xdr:rowOff>101600</xdr:rowOff>
    </xdr:from>
    <xdr:to>
      <xdr:col>15</xdr:col>
      <xdr:colOff>0</xdr:colOff>
      <xdr:row>19</xdr:row>
      <xdr:rowOff>152400</xdr:rowOff>
    </xdr:to>
    <xdr:cxnSp macro="">
      <xdr:nvCxnSpPr>
        <xdr:cNvPr id="15" name="Straight Arrow Connector 14"/>
        <xdr:cNvCxnSpPr/>
      </xdr:nvCxnSpPr>
      <xdr:spPr>
        <a:xfrm>
          <a:off x="10858500" y="2247900"/>
          <a:ext cx="3835400" cy="10414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939800</xdr:colOff>
      <xdr:row>5</xdr:row>
      <xdr:rowOff>88900</xdr:rowOff>
    </xdr:from>
    <xdr:to>
      <xdr:col>17</xdr:col>
      <xdr:colOff>850900</xdr:colOff>
      <xdr:row>7</xdr:row>
      <xdr:rowOff>76200</xdr:rowOff>
    </xdr:to>
    <xdr:cxnSp macro="">
      <xdr:nvCxnSpPr>
        <xdr:cNvPr id="17" name="Straight Arrow Connector 16"/>
        <xdr:cNvCxnSpPr/>
      </xdr:nvCxnSpPr>
      <xdr:spPr>
        <a:xfrm flipV="1">
          <a:off x="16687800" y="914400"/>
          <a:ext cx="863600" cy="3175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876300</xdr:colOff>
      <xdr:row>7</xdr:row>
      <xdr:rowOff>114300</xdr:rowOff>
    </xdr:from>
    <xdr:to>
      <xdr:col>17</xdr:col>
      <xdr:colOff>850900</xdr:colOff>
      <xdr:row>9</xdr:row>
      <xdr:rowOff>88900</xdr:rowOff>
    </xdr:to>
    <xdr:cxnSp macro="">
      <xdr:nvCxnSpPr>
        <xdr:cNvPr id="19" name="Straight Arrow Connector 18"/>
        <xdr:cNvCxnSpPr/>
      </xdr:nvCxnSpPr>
      <xdr:spPr>
        <a:xfrm>
          <a:off x="16624300" y="1270000"/>
          <a:ext cx="927100" cy="3048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S25"/>
  <sheetViews>
    <sheetView tabSelected="1" workbookViewId="0">
      <selection activeCell="B22" sqref="B22"/>
    </sheetView>
  </sheetViews>
  <sheetFormatPr baseColWidth="10" defaultRowHeight="13"/>
  <cols>
    <col min="2" max="2" width="14.140625" customWidth="1"/>
    <col min="10" max="10" width="11.85546875" customWidth="1"/>
    <col min="11" max="11" width="11" bestFit="1" customWidth="1"/>
    <col min="16" max="16" width="11.85546875" bestFit="1" customWidth="1"/>
    <col min="18" max="18" width="13.5703125" customWidth="1"/>
    <col min="19" max="19" width="12.7109375" bestFit="1" customWidth="1"/>
  </cols>
  <sheetData>
    <row r="1" spans="1:19">
      <c r="B1" t="s">
        <v>0</v>
      </c>
      <c r="C1">
        <v>9.2499999999999999E-2</v>
      </c>
    </row>
    <row r="2" spans="1:19">
      <c r="B2" t="s">
        <v>16</v>
      </c>
      <c r="D2" t="s">
        <v>15</v>
      </c>
      <c r="F2" t="s">
        <v>14</v>
      </c>
      <c r="H2" t="s">
        <v>13</v>
      </c>
      <c r="J2" t="s">
        <v>10</v>
      </c>
      <c r="L2" t="s">
        <v>11</v>
      </c>
      <c r="N2" t="s">
        <v>12</v>
      </c>
      <c r="P2" s="1" t="s">
        <v>5</v>
      </c>
      <c r="R2" t="s">
        <v>2</v>
      </c>
    </row>
    <row r="3" spans="1:19">
      <c r="A3" t="s">
        <v>17</v>
      </c>
      <c r="B3" s="1">
        <v>10000000</v>
      </c>
      <c r="F3" s="1">
        <v>40000000</v>
      </c>
      <c r="J3" s="1">
        <v>80000000</v>
      </c>
      <c r="P3" s="1">
        <v>100000000</v>
      </c>
    </row>
    <row r="4" spans="1:19">
      <c r="P4" t="s">
        <v>6</v>
      </c>
      <c r="R4" t="s">
        <v>6</v>
      </c>
    </row>
    <row r="5" spans="1:19">
      <c r="P5" t="s">
        <v>3</v>
      </c>
      <c r="Q5" t="s">
        <v>7</v>
      </c>
      <c r="R5" t="s">
        <v>3</v>
      </c>
      <c r="S5" t="s">
        <v>4</v>
      </c>
    </row>
    <row r="6" spans="1:19">
      <c r="R6">
        <v>0.5</v>
      </c>
      <c r="S6" s="1">
        <v>20000000000</v>
      </c>
    </row>
    <row r="8" spans="1:19">
      <c r="P8">
        <v>0.3</v>
      </c>
      <c r="Q8" t="s">
        <v>8</v>
      </c>
    </row>
    <row r="9" spans="1:19">
      <c r="P9" s="1">
        <f>R6*S6/(1+C1)-P3</f>
        <v>9053318077.8032036</v>
      </c>
    </row>
    <row r="10" spans="1:19">
      <c r="R10">
        <v>0.5</v>
      </c>
      <c r="S10">
        <v>0</v>
      </c>
    </row>
    <row r="14" spans="1:19">
      <c r="J14">
        <v>0.3</v>
      </c>
      <c r="K14" t="s">
        <v>8</v>
      </c>
    </row>
    <row r="15" spans="1:19">
      <c r="J15" s="1">
        <f>(P8*P9)/(1+C1)^3-J3</f>
        <v>2002882143.8199985</v>
      </c>
      <c r="R15" s="1"/>
    </row>
    <row r="16" spans="1:19">
      <c r="J16" s="1"/>
      <c r="R16" s="1"/>
    </row>
    <row r="17" spans="1:18">
      <c r="J17" s="1"/>
      <c r="K17">
        <f>J14*P9</f>
        <v>2715995423.340961</v>
      </c>
      <c r="R17" s="1"/>
    </row>
    <row r="18" spans="1:18">
      <c r="F18">
        <v>0.3</v>
      </c>
      <c r="G18" t="s">
        <v>8</v>
      </c>
      <c r="J18" s="1"/>
      <c r="R18" s="1"/>
    </row>
    <row r="19" spans="1:18">
      <c r="F19" s="1">
        <f>J14*J15/(1+C1)^2-F3</f>
        <v>463423816.97217834</v>
      </c>
      <c r="J19" s="1"/>
      <c r="R19" s="1"/>
    </row>
    <row r="20" spans="1:18">
      <c r="G20" s="1">
        <f>J14*J15</f>
        <v>600864643.14599955</v>
      </c>
      <c r="P20">
        <f>1-P8</f>
        <v>0.7</v>
      </c>
      <c r="Q20" t="s">
        <v>9</v>
      </c>
      <c r="R20" s="1"/>
    </row>
    <row r="21" spans="1:18">
      <c r="B21" s="1"/>
      <c r="F21" s="1"/>
      <c r="J21">
        <f>1-J14</f>
        <v>0.7</v>
      </c>
      <c r="K21" t="s">
        <v>9</v>
      </c>
      <c r="P21">
        <v>0</v>
      </c>
      <c r="R21" s="1"/>
    </row>
    <row r="22" spans="1:18">
      <c r="A22" s="2" t="s">
        <v>1</v>
      </c>
      <c r="B22" s="1">
        <f>F18*F19/(1+C1)^2-B3</f>
        <v>106481435.28355156</v>
      </c>
      <c r="J22">
        <v>0</v>
      </c>
      <c r="R22" s="1"/>
    </row>
    <row r="23" spans="1:18">
      <c r="R23" s="1"/>
    </row>
    <row r="24" spans="1:18">
      <c r="F24">
        <f>1-F18</f>
        <v>0.7</v>
      </c>
      <c r="G24" t="s">
        <v>9</v>
      </c>
      <c r="R24" s="1"/>
    </row>
    <row r="25" spans="1:18">
      <c r="F25">
        <v>0</v>
      </c>
      <c r="R25" s="1"/>
    </row>
  </sheetData>
  <sheetCalcPr fullCalcOnLoad="1"/>
  <phoneticPr fontId="2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Tree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2018-02-13T22:17:17Z</dcterms:created>
  <dcterms:modified xsi:type="dcterms:W3CDTF">2018-02-14T22:34:23Z</dcterms:modified>
</cp:coreProperties>
</file>